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<sst xmlns="http://schemas.openxmlformats.org/spreadsheetml/2006/main" count="22" uniqueCount="20">
  <si>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Tele End</t>
  </si>
  <si>
    <t>Wide End</t>
  </si>
  <si>
    <t>BRC300 (4:3)</t>
  </si>
  <si>
    <t>BRC300 (16:9)</t>
  </si>
  <si>
    <t>EVID100 (4:3)</t>
  </si>
  <si>
    <t>EVID70 (4:3)</t>
  </si>
  <si>
    <t>BRCH700 (16:9)</t>
  </si>
  <si>
    <t>EVIHD1(16:9)</t>
  </si>
  <si>
    <t>Distance</t>
  </si>
  <si>
    <t>Wide Angle</t>
  </si>
  <si>
    <t>Telephoto</t>
  </si>
  <si>
    <t>Horizontal View Angle</t>
  </si>
  <si>
    <t>Vertical View Angle</t>
  </si>
  <si>
    <t>Tele</t>
  </si>
  <si>
    <t>Wide</t>
  </si>
  <si>
    <t>Image Width</t>
  </si>
  <si>
    <t>Image Height</t>
  </si>
  <si>
    <t>PTZ Cameras</t>
  </si>
  <si>
    <t>Enter Distance from Camera to Object - (ft.)---</t>
  </si>
  <si>
    <t>PTZ Field of View Calculator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</si>
</sst>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workbookViewId="0" topLeftCell="A1">
      <selection activeCell="H10" sqref="H10:H11"/>
    </sheetView>
  </sheetViews>
  <sheetFormatPr defaultColWidth="9.140625" defaultRowHeight="12.75"/>
  <cols>
    <col min="3" max="3" width="17.28125" style="0" customWidth="1"/>
    <col min="4" max="4" width="10.7109375" style="0" customWidth="1"/>
    <col min="5" max="5" width="10.57421875" style="0" customWidth="1"/>
    <col min="6" max="6" width="9.7109375" style="0" hidden="1" customWidth="1"/>
    <col min="7" max="7" width="10.00390625" style="0" hidden="1" customWidth="1"/>
    <col min="8" max="8" width="12.421875" style="1" bestFit="1" customWidth="1"/>
    <col min="9" max="9" width="12.8515625" style="0" bestFit="1" customWidth="1"/>
    <col min="10" max="11" width="12.8515625" style="0" customWidth="1"/>
    <col min="12" max="12" width="0" style="0" hidden="1" customWidth="1"/>
    <col min="15" max="15" width="39.8515625" style="0" customWidth="1"/>
    <col min="16" max="16" width="8.28125" style="0" bestFit="1" customWidth="1"/>
    <col min="17" max="17" width="12.421875" style="0" customWidth="1"/>
    <col min="18" max="18" width="9.28125" style="0" customWidth="1"/>
    <col min="19" max="19" width="11.57421875" style="0" customWidth="1"/>
    <col min="20" max="20" width="11.421875" style="0" bestFit="1" customWidth="1"/>
    <col min="21" max="21" width="11.8515625" style="0" bestFit="1" customWidth="1"/>
    <col min="22" max="22" width="11.421875" style="0" bestFit="1" customWidth="1"/>
    <col min="23" max="23" width="11.8515625" style="0" bestFit="1" customWidth="1"/>
    <col min="24" max="24" width="6.8515625" style="0" customWidth="1"/>
  </cols>
  <sheetData>
    <row r="2" ht="20.25">
      <c r="B2" s="27" t="s">
        <v>19</v>
      </c>
    </row>
    <row r="4" ht="13.5" thickBot="1"/>
    <row r="5" spans="3:8" ht="13.5" thickBot="1">
      <c r="C5" t="s">
        <v>18</v>
      </c>
      <c r="H5" s="23">
        <v>70</v>
      </c>
    </row>
    <row r="7" ht="13.5" thickBot="1"/>
    <row r="8" spans="3:11" ht="12.75">
      <c r="C8" t="s">
        <v>17</v>
      </c>
      <c r="D8" s="28" t="s">
        <v>11</v>
      </c>
      <c r="E8" s="29"/>
      <c r="F8" t="s">
        <v>12</v>
      </c>
      <c r="H8" s="30" t="s">
        <v>10</v>
      </c>
      <c r="I8" s="31"/>
      <c r="J8" s="30" t="s">
        <v>9</v>
      </c>
      <c r="K8" s="31"/>
    </row>
    <row r="9" spans="4:12" ht="13.5" thickBot="1">
      <c r="D9" s="5" t="s">
        <v>0</v>
      </c>
      <c r="E9" s="6" t="s">
        <v>1</v>
      </c>
      <c r="F9" t="s">
        <v>13</v>
      </c>
      <c r="G9" t="s">
        <v>14</v>
      </c>
      <c r="H9" s="7" t="s">
        <v>15</v>
      </c>
      <c r="I9" s="6" t="s">
        <v>16</v>
      </c>
      <c r="J9" s="7" t="s">
        <v>15</v>
      </c>
      <c r="K9" s="6" t="s">
        <v>16</v>
      </c>
      <c r="L9" t="s">
        <v>8</v>
      </c>
    </row>
    <row r="10" spans="3:12" ht="12.75">
      <c r="C10" s="24" t="s">
        <v>4</v>
      </c>
      <c r="D10" s="8">
        <v>6.6</v>
      </c>
      <c r="E10" s="19">
        <v>65</v>
      </c>
      <c r="F10" s="16"/>
      <c r="G10" s="13"/>
      <c r="H10" s="21">
        <f>(2*(TAN(RADIANS(D10/2)))*$L10)</f>
        <v>8.07234920968468</v>
      </c>
      <c r="I10" s="9">
        <f>H10*0.75</f>
        <v>6.054261907263509</v>
      </c>
      <c r="J10" s="21">
        <f aca="true" t="shared" si="0" ref="J10:J15">(2*(TAN(RADIANS(E10/2)))*$L10)</f>
        <v>89.18983651304904</v>
      </c>
      <c r="K10" s="9">
        <f>J10*0.75</f>
        <v>66.89237738478678</v>
      </c>
      <c r="L10">
        <f>H5</f>
        <v>70</v>
      </c>
    </row>
    <row r="11" spans="3:12" ht="12.75">
      <c r="C11" s="25" t="s">
        <v>5</v>
      </c>
      <c r="D11" s="10">
        <v>2.7</v>
      </c>
      <c r="E11" s="20">
        <v>48</v>
      </c>
      <c r="F11" s="17"/>
      <c r="G11" s="14"/>
      <c r="H11" s="22">
        <f>(2*(TAN(RADIANS(D11/2)))*L11)</f>
        <v>3.2992828579290516</v>
      </c>
      <c r="I11" s="11">
        <f>H11*0.75</f>
        <v>2.4744621434467886</v>
      </c>
      <c r="J11" s="22">
        <f t="shared" si="0"/>
        <v>62.33201594319507</v>
      </c>
      <c r="K11" s="11">
        <f>J11*0.75</f>
        <v>46.7490119573963</v>
      </c>
      <c r="L11">
        <f>H5</f>
        <v>70</v>
      </c>
    </row>
    <row r="12" spans="3:12" ht="12.75">
      <c r="C12" s="25" t="s">
        <v>2</v>
      </c>
      <c r="D12" s="10">
        <v>3.3</v>
      </c>
      <c r="E12" s="20">
        <v>37.8</v>
      </c>
      <c r="F12" s="17"/>
      <c r="G12" s="14"/>
      <c r="H12" s="22">
        <f>(2*(TAN(RADIANS(D12/2)))*L12)</f>
        <v>4.032825469265539</v>
      </c>
      <c r="I12" s="11">
        <f>H12*0.75</f>
        <v>3.0246191019491544</v>
      </c>
      <c r="J12" s="22">
        <f t="shared" si="0"/>
        <v>47.93271360201562</v>
      </c>
      <c r="K12" s="11">
        <f>J12*0.75</f>
        <v>35.949535201511715</v>
      </c>
      <c r="L12">
        <f>H5</f>
        <v>70</v>
      </c>
    </row>
    <row r="13" spans="3:12" ht="12.75">
      <c r="C13" s="25" t="s">
        <v>3</v>
      </c>
      <c r="D13" s="10">
        <v>4</v>
      </c>
      <c r="E13" s="20">
        <v>45.4</v>
      </c>
      <c r="F13" s="17"/>
      <c r="G13" s="14"/>
      <c r="H13" s="22">
        <f>(2*(TAN(RADIANS(D13/2)))*L13)</f>
        <v>4.888907728844682</v>
      </c>
      <c r="I13" s="11">
        <f>H13*0.56</f>
        <v>2.737788328153022</v>
      </c>
      <c r="J13" s="22">
        <f t="shared" si="0"/>
        <v>58.56326859875086</v>
      </c>
      <c r="K13" s="11">
        <f>J13*0.56</f>
        <v>32.79543041530049</v>
      </c>
      <c r="L13">
        <f>H5</f>
        <v>70</v>
      </c>
    </row>
    <row r="14" spans="3:12" ht="12.75">
      <c r="C14" s="25" t="s">
        <v>6</v>
      </c>
      <c r="D14" s="10">
        <v>5.5</v>
      </c>
      <c r="E14" s="20">
        <v>60.3</v>
      </c>
      <c r="F14" s="17"/>
      <c r="G14" s="14"/>
      <c r="H14" s="22">
        <f>(2*(TAN(RADIANS(D14/2)))*L14)</f>
        <v>6.724682227926244</v>
      </c>
      <c r="I14" s="11">
        <f>H14*0.56</f>
        <v>3.765822047638697</v>
      </c>
      <c r="J14" s="22">
        <f t="shared" si="0"/>
        <v>81.31847077313142</v>
      </c>
      <c r="K14" s="11">
        <f>J14*0.56</f>
        <v>45.5383436329536</v>
      </c>
      <c r="L14">
        <f>H5</f>
        <v>70</v>
      </c>
    </row>
    <row r="15" spans="3:12" ht="13.5" thickBot="1">
      <c r="C15" s="26" t="s">
        <v>7</v>
      </c>
      <c r="D15" s="2">
        <v>8</v>
      </c>
      <c r="E15" s="3">
        <v>70</v>
      </c>
      <c r="F15" s="18"/>
      <c r="G15" s="15"/>
      <c r="H15" s="4">
        <f>(2*(TAN(RADIANS(D15/2)))*L15)</f>
        <v>9.789753672091457</v>
      </c>
      <c r="I15" s="12">
        <f>H15*0.56</f>
        <v>5.4822620563712166</v>
      </c>
      <c r="J15" s="4">
        <f t="shared" si="0"/>
        <v>98.02905534935935</v>
      </c>
      <c r="K15" s="12">
        <f>J15*0.56</f>
        <v>54.896270995641245</v>
      </c>
      <c r="L15">
        <f>H5</f>
        <v>70</v>
      </c>
    </row>
  </sheetData>
  <mergeCells count="3">
    <mergeCell ref="D8:E8"/>
    <mergeCell ref="H8:I8"/>
    <mergeCell ref="J8:K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Starin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Hoffman</dc:creator>
  <cp:keywords/>
  <dc:description/>
  <cp:lastModifiedBy>Scott Miller</cp:lastModifiedBy>
  <dcterms:created xsi:type="dcterms:W3CDTF">2007-03-27T17:08:25Z</dcterms:created>
  <dcterms:modified xsi:type="dcterms:W3CDTF">2007-11-29T15:21:16Z</dcterms:modified>
  <cp:category/>
  <cp:version/>
  <cp:contentType/>
  <cp:contentStatus/>
</cp:coreProperties>
</file>