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240" windowWidth="10020" windowHeight="8865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'Sheet1'!$B$1:$J$38</definedName>
    <definedName name="_xlnm.Print_Area" localSheetId="2">'Sheet2'!$A$1:$Q$155</definedName>
  </definedNames>
  <calcPr fullCalcOnLoad="1"/>
</workbook>
</file>

<file path=xl/sharedStrings.xml><?xml version="1.0" encoding="utf-8"?>
<sst xmlns="http://schemas.openxmlformats.org/spreadsheetml/2006/main" count="100" uniqueCount="52">
  <si>
    <t>High, 30KB</t>
  </si>
  <si>
    <t>Hyper, 56KB</t>
  </si>
  <si>
    <t>Super, 42KB</t>
  </si>
  <si>
    <t>Mid, 22KB</t>
  </si>
  <si>
    <t>Low, 15KB</t>
  </si>
  <si>
    <t>Update rate, pps</t>
  </si>
  <si>
    <t>530 lines</t>
  </si>
  <si>
    <t>&gt; 400 lines</t>
  </si>
  <si>
    <t>&gt;300 lines</t>
  </si>
  <si>
    <t>&gt; 240 lines</t>
  </si>
  <si>
    <t>&gt; 200 lines</t>
  </si>
  <si>
    <r>
      <t>○　</t>
    </r>
    <r>
      <rPr>
        <sz val="10"/>
        <rFont val="Arial"/>
        <family val="2"/>
      </rPr>
      <t>HDD capacity 80 * 0.99 = 79.2GB</t>
    </r>
  </si>
  <si>
    <t>1 picture every 2 seconds</t>
  </si>
  <si>
    <t>1 picture every 3 seconds</t>
  </si>
  <si>
    <t>1 picture every 4 seconds</t>
  </si>
  <si>
    <t>1 picture every 5 seconds</t>
  </si>
  <si>
    <t>1 picture every 10 seconds</t>
  </si>
  <si>
    <t>1 picture every 20 seconds</t>
  </si>
  <si>
    <t>1 picture every 30 seconds</t>
  </si>
  <si>
    <t>Number of cameras into multiplexer,Hyper mode &gt;500 lines resolution</t>
  </si>
  <si>
    <t>Number of cameras into multiplexer, Super mode &gt;400 lines</t>
  </si>
  <si>
    <t>Number of cameras into multiplexer, High mode &gt;300 lines</t>
  </si>
  <si>
    <t>Number of cameras into multiplexer, Mid mode &gt;240 lines</t>
  </si>
  <si>
    <t>Number of cameras into multiplexer, Low mode &gt;200 lines</t>
  </si>
  <si>
    <t>HDD normal rec capacity set at 79.2GB</t>
  </si>
  <si>
    <t>Update rate, pps/input</t>
  </si>
  <si>
    <t>Units :  in Hours</t>
  </si>
  <si>
    <t># of cameras</t>
  </si>
  <si>
    <t>Hyper</t>
  </si>
  <si>
    <t>Super</t>
  </si>
  <si>
    <t xml:space="preserve">High </t>
  </si>
  <si>
    <t>Mid</t>
  </si>
  <si>
    <t>Low</t>
  </si>
  <si>
    <t>25 hours</t>
  </si>
  <si>
    <t>Update rate is in picture per second (1 input ) - leftmost column.  Columns 2 and up indicates hours of recording time, based on the same update rate on a per input basis (picture per second per input)</t>
  </si>
  <si>
    <t>Rec interval</t>
  </si>
  <si>
    <t>in seconds</t>
  </si>
  <si>
    <t>Update rate</t>
  </si>
  <si>
    <t>Images per sec</t>
  </si>
  <si>
    <t>No.</t>
  </si>
  <si>
    <t>Cameras</t>
  </si>
  <si>
    <t>Assume per sec</t>
  </si>
  <si>
    <t>hours</t>
  </si>
  <si>
    <t>Hours at Mid</t>
  </si>
  <si>
    <t>Hours at High</t>
  </si>
  <si>
    <t>Number of cameras</t>
  </si>
  <si>
    <t>Rec Interval</t>
  </si>
  <si>
    <t>HSR Record Calculator</t>
  </si>
  <si>
    <t>1 Picture every:</t>
  </si>
  <si>
    <t>sec.</t>
  </si>
  <si>
    <t>Hours at Super</t>
  </si>
  <si>
    <t>Update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</si>
</sst>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"/>
    <numFmt numFmtId="177" formatCode="0.0"/>
  </numFmts>
  <fonts count="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ＭＳ Ｐゴシック"/>
      <family val="3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0" xfId="0" applyFill="1" applyAlignment="1">
      <alignment/>
    </xf>
    <xf numFmtId="2" fontId="3" fillId="2" borderId="0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7.421875" style="0" customWidth="1"/>
  </cols>
  <sheetData>
    <row r="1" ht="12.75">
      <c r="A1" s="23" t="s">
        <v>47</v>
      </c>
    </row>
    <row r="2" spans="1:3" ht="12.75">
      <c r="A2" s="19" t="s">
        <v>45</v>
      </c>
      <c r="B2" s="22">
        <v>4</v>
      </c>
      <c r="C2" s="19"/>
    </row>
    <row r="3" spans="1:3" ht="12.75">
      <c r="A3" s="19" t="s">
        <v>48</v>
      </c>
      <c r="B3" s="21">
        <v>1</v>
      </c>
      <c r="C3" s="19" t="s">
        <v>49</v>
      </c>
    </row>
    <row r="4" spans="1:3" ht="12.75">
      <c r="A4" s="19" t="s">
        <v>46</v>
      </c>
      <c r="B4" s="19">
        <f>1/B3</f>
        <v>1</v>
      </c>
      <c r="C4" s="19" t="s">
        <v>49</v>
      </c>
    </row>
    <row r="5" spans="1:3" ht="12.75">
      <c r="A5" s="19" t="s">
        <v>51</v>
      </c>
      <c r="B5" s="19">
        <f>1/B4</f>
        <v>1</v>
      </c>
      <c r="C5" s="19"/>
    </row>
    <row r="6" spans="1:3" ht="12.75">
      <c r="A6" s="19" t="s">
        <v>43</v>
      </c>
      <c r="B6" s="20">
        <f>79200000000/(24*1024)/(1/B4)/3600/B2</f>
        <v>223.79557291666666</v>
      </c>
      <c r="C6" s="19" t="s">
        <v>42</v>
      </c>
    </row>
    <row r="7" spans="1:3" ht="12.75">
      <c r="A7" s="19" t="s">
        <v>44</v>
      </c>
      <c r="B7" s="20">
        <f>79200000000/(32*1024)/(1/B4)/3600/B2</f>
        <v>167.8466796875</v>
      </c>
      <c r="C7" s="19" t="s">
        <v>42</v>
      </c>
    </row>
    <row r="8" spans="1:3" ht="12.75">
      <c r="A8" s="19" t="s">
        <v>50</v>
      </c>
      <c r="B8" s="20">
        <f>79200000000/(44*1024)/(1/B4)/3600/B2</f>
        <v>122.0703125</v>
      </c>
      <c r="C8" s="19" t="s">
        <v>42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workbookViewId="0" topLeftCell="A1">
      <selection activeCell="E26" sqref="E26"/>
    </sheetView>
  </sheetViews>
  <sheetFormatPr defaultColWidth="9.140625" defaultRowHeight="12.75"/>
  <cols>
    <col min="1" max="1" width="12.421875" style="0" customWidth="1"/>
    <col min="2" max="2" width="16.57421875" style="0" customWidth="1"/>
    <col min="3" max="3" width="14.00390625" style="0" customWidth="1"/>
    <col min="4" max="4" width="13.421875" style="0" customWidth="1"/>
    <col min="5" max="5" width="12.00390625" style="0" customWidth="1"/>
    <col min="6" max="6" width="13.140625" style="0" customWidth="1"/>
    <col min="7" max="9" width="12.00390625" style="0" customWidth="1"/>
    <col min="10" max="10" width="21.7109375" style="0" customWidth="1"/>
  </cols>
  <sheetData>
    <row r="1" spans="1:10" ht="12.75">
      <c r="A1" s="16" t="s">
        <v>35</v>
      </c>
      <c r="B1" s="16" t="s">
        <v>37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39</v>
      </c>
      <c r="I1" s="16" t="s">
        <v>39</v>
      </c>
      <c r="J1" s="18" t="s">
        <v>41</v>
      </c>
    </row>
    <row r="2" spans="1:9" ht="12.75">
      <c r="A2" s="17" t="s">
        <v>36</v>
      </c>
      <c r="B2" s="17" t="s">
        <v>38</v>
      </c>
      <c r="C2" s="17" t="s">
        <v>1</v>
      </c>
      <c r="D2" s="17" t="s">
        <v>2</v>
      </c>
      <c r="E2" s="17" t="s">
        <v>0</v>
      </c>
      <c r="F2" s="17" t="s">
        <v>3</v>
      </c>
      <c r="G2" s="17" t="s">
        <v>4</v>
      </c>
      <c r="H2" s="17" t="s">
        <v>40</v>
      </c>
      <c r="I2" s="17" t="s">
        <v>40</v>
      </c>
    </row>
    <row r="3" spans="1:10" ht="12.75">
      <c r="A3" s="8">
        <v>30</v>
      </c>
      <c r="B3" s="2">
        <f>1/30</f>
        <v>0.03333333333333333</v>
      </c>
      <c r="C3" s="1">
        <f>79200000000/(58*1024)/B3/3600</f>
        <v>11112.60775862069</v>
      </c>
      <c r="D3" s="1">
        <f>79200000000/(44*1024)/B3/3600</f>
        <v>14648.4375</v>
      </c>
      <c r="E3" s="1">
        <f>79200000000/(32*1024)/B3/3600</f>
        <v>20141.6015625</v>
      </c>
      <c r="F3" s="1">
        <f>79200000000/(24*1024)/B3/3600</f>
        <v>26855.46875</v>
      </c>
      <c r="G3" s="1">
        <f>79200000000/(17*1024)/B3/3600</f>
        <v>37913.602941176476</v>
      </c>
      <c r="H3" s="1"/>
      <c r="I3" s="1"/>
      <c r="J3" t="s">
        <v>18</v>
      </c>
    </row>
    <row r="4" spans="1:10" ht="12.75">
      <c r="A4" s="8">
        <v>20</v>
      </c>
      <c r="B4" s="2">
        <f>1/20</f>
        <v>0.05</v>
      </c>
      <c r="C4" s="1">
        <f aca="true" t="shared" si="0" ref="C4:C29">79200000000/(58*1024)/B4/3600</f>
        <v>7408.405172413793</v>
      </c>
      <c r="D4" s="1">
        <f aca="true" t="shared" si="1" ref="D4:D29">79200000000/(44*1024)/B4/3600</f>
        <v>9765.625</v>
      </c>
      <c r="E4" s="1">
        <f aca="true" t="shared" si="2" ref="E4:E29">79200000000/(32*1024)/B4/3600</f>
        <v>13427.734375</v>
      </c>
      <c r="F4" s="1">
        <f aca="true" t="shared" si="3" ref="F4:F29">79200000000/(24*1024)/B4/3600</f>
        <v>17903.645833333332</v>
      </c>
      <c r="G4" s="1">
        <f aca="true" t="shared" si="4" ref="G4:G29">79200000000/(17*1024)/B4/3600</f>
        <v>25275.735294117647</v>
      </c>
      <c r="H4" s="1"/>
      <c r="I4" s="1"/>
      <c r="J4" t="s">
        <v>17</v>
      </c>
    </row>
    <row r="5" spans="1:10" ht="12.75">
      <c r="A5" s="8">
        <v>10</v>
      </c>
      <c r="B5" s="2">
        <f>1/10</f>
        <v>0.1</v>
      </c>
      <c r="C5" s="1">
        <f t="shared" si="0"/>
        <v>3704.2025862068963</v>
      </c>
      <c r="D5" s="1">
        <f t="shared" si="1"/>
        <v>4882.8125</v>
      </c>
      <c r="E5" s="1">
        <f t="shared" si="2"/>
        <v>6713.8671875</v>
      </c>
      <c r="F5" s="1">
        <f t="shared" si="3"/>
        <v>8951.822916666666</v>
      </c>
      <c r="G5" s="1">
        <f t="shared" si="4"/>
        <v>12637.867647058823</v>
      </c>
      <c r="H5" s="1"/>
      <c r="I5" s="1"/>
      <c r="J5" t="s">
        <v>16</v>
      </c>
    </row>
    <row r="6" spans="1:10" ht="12.75">
      <c r="A6" s="8">
        <v>5</v>
      </c>
      <c r="B6" s="2">
        <f>1/5</f>
        <v>0.2</v>
      </c>
      <c r="C6" s="1">
        <f t="shared" si="0"/>
        <v>1852.1012931034481</v>
      </c>
      <c r="D6" s="1">
        <f t="shared" si="1"/>
        <v>2441.40625</v>
      </c>
      <c r="E6" s="1">
        <f t="shared" si="2"/>
        <v>3356.93359375</v>
      </c>
      <c r="F6" s="1">
        <f t="shared" si="3"/>
        <v>4475.911458333333</v>
      </c>
      <c r="G6" s="1">
        <f t="shared" si="4"/>
        <v>6318.933823529412</v>
      </c>
      <c r="H6" s="1"/>
      <c r="I6" s="1"/>
      <c r="J6" t="s">
        <v>15</v>
      </c>
    </row>
    <row r="7" spans="1:10" ht="12.75">
      <c r="A7" s="8">
        <v>4</v>
      </c>
      <c r="B7" s="2">
        <f>1/4</f>
        <v>0.25</v>
      </c>
      <c r="C7" s="1">
        <f t="shared" si="0"/>
        <v>1481.6810344827586</v>
      </c>
      <c r="D7" s="1">
        <f t="shared" si="1"/>
        <v>1953.125</v>
      </c>
      <c r="E7" s="1">
        <f t="shared" si="2"/>
        <v>2685.546875</v>
      </c>
      <c r="F7" s="1">
        <f t="shared" si="3"/>
        <v>3580.7291666666665</v>
      </c>
      <c r="G7" s="1">
        <f t="shared" si="4"/>
        <v>5055.14705882353</v>
      </c>
      <c r="H7" s="1"/>
      <c r="I7" s="1"/>
      <c r="J7" t="s">
        <v>14</v>
      </c>
    </row>
    <row r="8" spans="1:10" ht="12.75">
      <c r="A8" s="8">
        <v>3</v>
      </c>
      <c r="B8" s="2">
        <f>1/3</f>
        <v>0.3333333333333333</v>
      </c>
      <c r="C8" s="1">
        <f t="shared" si="0"/>
        <v>1111.260775862069</v>
      </c>
      <c r="D8" s="1">
        <f t="shared" si="1"/>
        <v>1464.84375</v>
      </c>
      <c r="E8" s="1">
        <f t="shared" si="2"/>
        <v>2014.16015625</v>
      </c>
      <c r="F8" s="1">
        <f t="shared" si="3"/>
        <v>2685.546875</v>
      </c>
      <c r="G8" s="1">
        <f t="shared" si="4"/>
        <v>3791.3602941176478</v>
      </c>
      <c r="H8" s="1"/>
      <c r="I8" s="1"/>
      <c r="J8" t="s">
        <v>13</v>
      </c>
    </row>
    <row r="9" spans="1:10" ht="12.75">
      <c r="A9" s="8">
        <v>2</v>
      </c>
      <c r="B9" s="2">
        <v>0.5</v>
      </c>
      <c r="C9" s="1">
        <f t="shared" si="0"/>
        <v>740.8405172413793</v>
      </c>
      <c r="D9" s="1">
        <f t="shared" si="1"/>
        <v>976.5625</v>
      </c>
      <c r="E9" s="1">
        <f t="shared" si="2"/>
        <v>1342.7734375</v>
      </c>
      <c r="F9" s="1">
        <f t="shared" si="3"/>
        <v>1790.3645833333333</v>
      </c>
      <c r="G9" s="1">
        <f t="shared" si="4"/>
        <v>2527.573529411765</v>
      </c>
      <c r="H9" s="1"/>
      <c r="I9" s="1"/>
      <c r="J9" t="s">
        <v>12</v>
      </c>
    </row>
    <row r="10" spans="1:9" ht="12.75">
      <c r="A10" s="8">
        <v>1</v>
      </c>
      <c r="B10" s="2">
        <v>1</v>
      </c>
      <c r="C10" s="1">
        <f t="shared" si="0"/>
        <v>370.42025862068965</v>
      </c>
      <c r="D10" s="1">
        <f t="shared" si="1"/>
        <v>488.28125</v>
      </c>
      <c r="E10" s="1">
        <f t="shared" si="2"/>
        <v>671.38671875</v>
      </c>
      <c r="F10" s="1">
        <f t="shared" si="3"/>
        <v>895.1822916666666</v>
      </c>
      <c r="G10" s="1">
        <f t="shared" si="4"/>
        <v>1263.7867647058824</v>
      </c>
      <c r="H10" s="1"/>
      <c r="I10" s="1"/>
    </row>
    <row r="11" spans="1:9" ht="12.75">
      <c r="A11" s="2">
        <v>0.9</v>
      </c>
      <c r="B11" s="3">
        <f>60/54</f>
        <v>1.1111111111111112</v>
      </c>
      <c r="C11" s="1">
        <f t="shared" si="0"/>
        <v>333.3782327586207</v>
      </c>
      <c r="D11" s="1">
        <f t="shared" si="1"/>
        <v>439.453125</v>
      </c>
      <c r="E11" s="1">
        <f t="shared" si="2"/>
        <v>604.248046875</v>
      </c>
      <c r="F11" s="1">
        <f t="shared" si="3"/>
        <v>805.6640625</v>
      </c>
      <c r="G11" s="1">
        <f t="shared" si="4"/>
        <v>1137.4080882352941</v>
      </c>
      <c r="H11" s="1"/>
      <c r="I11" s="1"/>
    </row>
    <row r="12" spans="1:9" ht="12.75">
      <c r="A12" s="2">
        <v>0.8</v>
      </c>
      <c r="B12" s="3">
        <f>60/48</f>
        <v>1.25</v>
      </c>
      <c r="C12" s="1">
        <f t="shared" si="0"/>
        <v>296.33620689655174</v>
      </c>
      <c r="D12" s="1">
        <f t="shared" si="1"/>
        <v>390.625</v>
      </c>
      <c r="E12" s="1">
        <f t="shared" si="2"/>
        <v>537.109375</v>
      </c>
      <c r="F12" s="1">
        <f t="shared" si="3"/>
        <v>716.1458333333334</v>
      </c>
      <c r="G12" s="1">
        <f t="shared" si="4"/>
        <v>1011.029411764706</v>
      </c>
      <c r="H12" s="1"/>
      <c r="I12" s="1"/>
    </row>
    <row r="13" spans="1:9" ht="12.75">
      <c r="A13" s="2">
        <v>0.7</v>
      </c>
      <c r="B13" s="3">
        <f>60/42</f>
        <v>1.4285714285714286</v>
      </c>
      <c r="C13" s="1">
        <f t="shared" si="0"/>
        <v>259.2941810344828</v>
      </c>
      <c r="D13" s="1">
        <f t="shared" si="1"/>
        <v>341.796875</v>
      </c>
      <c r="E13" s="1">
        <f t="shared" si="2"/>
        <v>469.970703125</v>
      </c>
      <c r="F13" s="1">
        <f t="shared" si="3"/>
        <v>626.6276041666666</v>
      </c>
      <c r="G13" s="1">
        <f t="shared" si="4"/>
        <v>884.6507352941177</v>
      </c>
      <c r="H13" s="1"/>
      <c r="I13" s="1"/>
    </row>
    <row r="14" spans="1:9" ht="12.75">
      <c r="A14" s="2">
        <v>0.6</v>
      </c>
      <c r="B14" s="3">
        <f>60/36</f>
        <v>1.6666666666666667</v>
      </c>
      <c r="C14" s="1">
        <f t="shared" si="0"/>
        <v>222.25215517241378</v>
      </c>
      <c r="D14" s="1">
        <f t="shared" si="1"/>
        <v>292.96875</v>
      </c>
      <c r="E14" s="1">
        <f t="shared" si="2"/>
        <v>402.83203125</v>
      </c>
      <c r="F14" s="1">
        <f t="shared" si="3"/>
        <v>537.109375</v>
      </c>
      <c r="G14" s="1">
        <f t="shared" si="4"/>
        <v>758.2720588235295</v>
      </c>
      <c r="H14" s="1"/>
      <c r="I14" s="1"/>
    </row>
    <row r="15" spans="1:9" ht="12.75">
      <c r="A15" s="2">
        <v>0.5</v>
      </c>
      <c r="B15" s="3">
        <f>60/30</f>
        <v>2</v>
      </c>
      <c r="C15" s="1">
        <f t="shared" si="0"/>
        <v>185.21012931034483</v>
      </c>
      <c r="D15" s="1">
        <f t="shared" si="1"/>
        <v>244.140625</v>
      </c>
      <c r="E15" s="1">
        <f t="shared" si="2"/>
        <v>335.693359375</v>
      </c>
      <c r="F15" s="1">
        <f t="shared" si="3"/>
        <v>447.5911458333333</v>
      </c>
      <c r="G15" s="1">
        <f t="shared" si="4"/>
        <v>631.8933823529412</v>
      </c>
      <c r="H15" s="1"/>
      <c r="I15" s="1"/>
    </row>
    <row r="16" spans="1:9" ht="12.75">
      <c r="A16" s="2">
        <v>0.43</v>
      </c>
      <c r="B16" s="3">
        <f>60/26</f>
        <v>2.3076923076923075</v>
      </c>
      <c r="C16" s="1">
        <f t="shared" si="0"/>
        <v>160.51544540229887</v>
      </c>
      <c r="D16" s="1">
        <f t="shared" si="1"/>
        <v>211.58854166666669</v>
      </c>
      <c r="E16" s="1">
        <f t="shared" si="2"/>
        <v>290.9342447916667</v>
      </c>
      <c r="F16" s="1">
        <f t="shared" si="3"/>
        <v>387.91232638888897</v>
      </c>
      <c r="G16" s="1">
        <f t="shared" si="4"/>
        <v>547.6409313725492</v>
      </c>
      <c r="H16" s="1"/>
      <c r="I16" s="1"/>
    </row>
    <row r="17" spans="1:9" ht="12.75">
      <c r="A17" s="2">
        <v>0.37</v>
      </c>
      <c r="B17" s="3">
        <f>60/22</f>
        <v>2.727272727272727</v>
      </c>
      <c r="C17" s="1">
        <f t="shared" si="0"/>
        <v>135.82076149425288</v>
      </c>
      <c r="D17" s="1">
        <f t="shared" si="1"/>
        <v>179.03645833333334</v>
      </c>
      <c r="E17" s="1">
        <f t="shared" si="2"/>
        <v>246.17513020833337</v>
      </c>
      <c r="F17" s="1">
        <f t="shared" si="3"/>
        <v>328.23350694444446</v>
      </c>
      <c r="G17" s="1">
        <f t="shared" si="4"/>
        <v>463.38848039215696</v>
      </c>
      <c r="H17" s="1"/>
      <c r="I17" s="1"/>
    </row>
    <row r="18" spans="1:9" ht="12.75">
      <c r="A18" s="2">
        <v>0.33</v>
      </c>
      <c r="B18" s="3">
        <f>60/20</f>
        <v>3</v>
      </c>
      <c r="C18" s="1">
        <f t="shared" si="0"/>
        <v>123.47341954022988</v>
      </c>
      <c r="D18" s="1">
        <f t="shared" si="1"/>
        <v>162.76041666666666</v>
      </c>
      <c r="E18" s="1">
        <f t="shared" si="2"/>
        <v>223.79557291666666</v>
      </c>
      <c r="F18" s="1">
        <f t="shared" si="3"/>
        <v>298.39409722222223</v>
      </c>
      <c r="G18" s="1">
        <f t="shared" si="4"/>
        <v>421.26225490196083</v>
      </c>
      <c r="H18" s="1"/>
      <c r="I18" s="1"/>
    </row>
    <row r="19" spans="1:9" ht="12.75">
      <c r="A19" s="2">
        <v>0.3</v>
      </c>
      <c r="B19" s="3">
        <f>60/18</f>
        <v>3.3333333333333335</v>
      </c>
      <c r="C19" s="1">
        <f t="shared" si="0"/>
        <v>111.12607758620689</v>
      </c>
      <c r="D19" s="1">
        <f t="shared" si="1"/>
        <v>146.484375</v>
      </c>
      <c r="E19" s="1">
        <f t="shared" si="2"/>
        <v>201.416015625</v>
      </c>
      <c r="F19" s="1">
        <f t="shared" si="3"/>
        <v>268.5546875</v>
      </c>
      <c r="G19" s="1">
        <f t="shared" si="4"/>
        <v>379.13602941176475</v>
      </c>
      <c r="H19" s="1"/>
      <c r="I19" s="1"/>
    </row>
    <row r="20" spans="1:9" ht="12.75">
      <c r="A20" s="2">
        <v>0.27</v>
      </c>
      <c r="B20" s="3">
        <f>60/16</f>
        <v>3.75</v>
      </c>
      <c r="C20" s="1">
        <f t="shared" si="0"/>
        <v>98.77873563218391</v>
      </c>
      <c r="D20" s="1">
        <f t="shared" si="1"/>
        <v>130.20833333333334</v>
      </c>
      <c r="E20" s="1">
        <f t="shared" si="2"/>
        <v>179.03645833333334</v>
      </c>
      <c r="F20" s="1">
        <f t="shared" si="3"/>
        <v>238.71527777777777</v>
      </c>
      <c r="G20" s="1">
        <f t="shared" si="4"/>
        <v>337.0098039215687</v>
      </c>
      <c r="H20" s="1"/>
      <c r="I20" s="1"/>
    </row>
    <row r="21" spans="1:9" ht="12.75">
      <c r="A21" s="2">
        <v>0.23</v>
      </c>
      <c r="B21" s="3">
        <f>60/14</f>
        <v>4.285714285714286</v>
      </c>
      <c r="C21" s="1">
        <f t="shared" si="0"/>
        <v>86.43139367816092</v>
      </c>
      <c r="D21" s="1">
        <f t="shared" si="1"/>
        <v>113.93229166666667</v>
      </c>
      <c r="E21" s="1">
        <f t="shared" si="2"/>
        <v>156.65690104166666</v>
      </c>
      <c r="F21" s="1">
        <f t="shared" si="3"/>
        <v>208.87586805555554</v>
      </c>
      <c r="G21" s="1">
        <f t="shared" si="4"/>
        <v>294.88357843137254</v>
      </c>
      <c r="H21" s="1"/>
      <c r="I21" s="1"/>
    </row>
    <row r="22" spans="1:9" ht="12.75">
      <c r="A22" s="2">
        <v>0.2</v>
      </c>
      <c r="B22" s="3">
        <f>60/12</f>
        <v>5</v>
      </c>
      <c r="C22" s="1">
        <f t="shared" si="0"/>
        <v>74.08405172413794</v>
      </c>
      <c r="D22" s="1">
        <f t="shared" si="1"/>
        <v>97.65625</v>
      </c>
      <c r="E22" s="1">
        <f t="shared" si="2"/>
        <v>134.27734375</v>
      </c>
      <c r="F22" s="1">
        <f t="shared" si="3"/>
        <v>179.03645833333334</v>
      </c>
      <c r="G22" s="1">
        <f t="shared" si="4"/>
        <v>252.7573529411765</v>
      </c>
      <c r="H22" s="1"/>
      <c r="I22" s="1"/>
    </row>
    <row r="23" spans="1:9" ht="12.75">
      <c r="A23" s="2">
        <v>0.17</v>
      </c>
      <c r="B23" s="3">
        <f>60/10</f>
        <v>6</v>
      </c>
      <c r="C23" s="1">
        <f t="shared" si="0"/>
        <v>61.73670977011494</v>
      </c>
      <c r="D23" s="1">
        <f t="shared" si="1"/>
        <v>81.38020833333333</v>
      </c>
      <c r="E23" s="1">
        <f t="shared" si="2"/>
        <v>111.89778645833333</v>
      </c>
      <c r="F23" s="1">
        <f t="shared" si="3"/>
        <v>149.19704861111111</v>
      </c>
      <c r="G23" s="1">
        <f t="shared" si="4"/>
        <v>210.63112745098042</v>
      </c>
      <c r="H23" s="1"/>
      <c r="I23" s="1"/>
    </row>
    <row r="24" spans="1:9" ht="12.75">
      <c r="A24" s="2">
        <v>0.13</v>
      </c>
      <c r="B24" s="3">
        <f>60/8</f>
        <v>7.5</v>
      </c>
      <c r="C24" s="1">
        <f t="shared" si="0"/>
        <v>49.389367816091955</v>
      </c>
      <c r="D24" s="1">
        <f t="shared" si="1"/>
        <v>65.10416666666667</v>
      </c>
      <c r="E24" s="1">
        <f t="shared" si="2"/>
        <v>89.51822916666667</v>
      </c>
      <c r="F24" s="1">
        <f t="shared" si="3"/>
        <v>119.35763888888889</v>
      </c>
      <c r="G24" s="1">
        <f t="shared" si="4"/>
        <v>168.50490196078434</v>
      </c>
      <c r="H24" s="1"/>
      <c r="I24" s="1"/>
    </row>
    <row r="25" spans="1:9" ht="12.75">
      <c r="A25" s="2">
        <v>0.1</v>
      </c>
      <c r="B25" s="3">
        <v>10</v>
      </c>
      <c r="C25" s="1">
        <f t="shared" si="0"/>
        <v>37.04202586206897</v>
      </c>
      <c r="D25" s="1">
        <f t="shared" si="1"/>
        <v>48.828125</v>
      </c>
      <c r="E25" s="1">
        <f t="shared" si="2"/>
        <v>67.138671875</v>
      </c>
      <c r="F25" s="1">
        <f t="shared" si="3"/>
        <v>89.51822916666667</v>
      </c>
      <c r="G25" s="1">
        <f t="shared" si="4"/>
        <v>126.37867647058825</v>
      </c>
      <c r="H25" s="1"/>
      <c r="I25" s="1"/>
    </row>
    <row r="26" spans="1:9" ht="12.75">
      <c r="A26" s="2">
        <v>0.07</v>
      </c>
      <c r="B26" s="3">
        <f>60/4</f>
        <v>15</v>
      </c>
      <c r="C26" s="1">
        <f t="shared" si="0"/>
        <v>24.694683908045977</v>
      </c>
      <c r="D26" s="1">
        <f t="shared" si="1"/>
        <v>32.552083333333336</v>
      </c>
      <c r="E26" s="1">
        <f t="shared" si="2"/>
        <v>44.759114583333336</v>
      </c>
      <c r="F26" s="1">
        <f t="shared" si="3"/>
        <v>59.67881944444444</v>
      </c>
      <c r="G26" s="1">
        <f t="shared" si="4"/>
        <v>84.25245098039217</v>
      </c>
      <c r="H26" s="1"/>
      <c r="I26" s="1"/>
    </row>
    <row r="27" spans="1:9" ht="12.75">
      <c r="A27" s="2">
        <v>0.05</v>
      </c>
      <c r="B27" s="3">
        <f>60/3</f>
        <v>20</v>
      </c>
      <c r="C27" s="1">
        <f t="shared" si="0"/>
        <v>18.521012931034484</v>
      </c>
      <c r="D27" s="1">
        <f t="shared" si="1"/>
        <v>24.4140625</v>
      </c>
      <c r="E27" s="1">
        <f t="shared" si="2"/>
        <v>33.5693359375</v>
      </c>
      <c r="F27" s="1">
        <f t="shared" si="3"/>
        <v>44.759114583333336</v>
      </c>
      <c r="G27" s="1">
        <f t="shared" si="4"/>
        <v>63.18933823529412</v>
      </c>
      <c r="H27" s="1"/>
      <c r="I27" s="1"/>
    </row>
    <row r="28" spans="1:9" ht="12.75">
      <c r="A28" s="2">
        <v>0.03</v>
      </c>
      <c r="B28" s="3">
        <f>60/2</f>
        <v>30</v>
      </c>
      <c r="C28" s="1">
        <f t="shared" si="0"/>
        <v>12.347341954022989</v>
      </c>
      <c r="D28" s="1">
        <f t="shared" si="1"/>
        <v>16.276041666666668</v>
      </c>
      <c r="E28" s="1">
        <f t="shared" si="2"/>
        <v>22.379557291666668</v>
      </c>
      <c r="F28" s="1">
        <f t="shared" si="3"/>
        <v>29.83940972222222</v>
      </c>
      <c r="G28" s="1">
        <f t="shared" si="4"/>
        <v>42.126225490196084</v>
      </c>
      <c r="H28" s="1"/>
      <c r="I28" s="1"/>
    </row>
    <row r="29" spans="1:9" ht="12.75">
      <c r="A29" s="2">
        <v>0.02</v>
      </c>
      <c r="B29" s="3">
        <f>60/1</f>
        <v>60</v>
      </c>
      <c r="C29" s="1">
        <f t="shared" si="0"/>
        <v>6.173670977011494</v>
      </c>
      <c r="D29" s="1">
        <f t="shared" si="1"/>
        <v>8.138020833333334</v>
      </c>
      <c r="E29" s="1">
        <f t="shared" si="2"/>
        <v>11.189778645833334</v>
      </c>
      <c r="F29" s="1">
        <f t="shared" si="3"/>
        <v>14.91970486111111</v>
      </c>
      <c r="G29" s="1">
        <f t="shared" si="4"/>
        <v>21.063112745098042</v>
      </c>
      <c r="H29" s="1"/>
      <c r="I29" s="1"/>
    </row>
    <row r="30" ht="12.75">
      <c r="C30" t="s">
        <v>42</v>
      </c>
    </row>
    <row r="31" ht="12.75">
      <c r="B31" s="4" t="s">
        <v>11</v>
      </c>
    </row>
    <row r="32" ht="12.75">
      <c r="B32" s="4"/>
    </row>
    <row r="33" ht="12.75">
      <c r="B33" s="4"/>
    </row>
    <row r="34" ht="12.75">
      <c r="B34" s="5"/>
    </row>
    <row r="35" ht="12.75">
      <c r="B35" s="5"/>
    </row>
    <row r="36" spans="1:2" ht="12.75">
      <c r="A36" t="s">
        <v>45</v>
      </c>
      <c r="B36" s="5">
        <v>3</v>
      </c>
    </row>
    <row r="37" spans="1:2" ht="12.75">
      <c r="A37" t="s">
        <v>46</v>
      </c>
      <c r="B37">
        <v>1</v>
      </c>
    </row>
    <row r="38" spans="1:2" ht="12.75">
      <c r="A38" t="s">
        <v>43</v>
      </c>
      <c r="B38" s="5">
        <f>79200000000/(24*1024)/(1/B37)/3600/B36</f>
        <v>298.39409722222223</v>
      </c>
    </row>
    <row r="39" spans="1:2" ht="12.75">
      <c r="A39" t="s">
        <v>44</v>
      </c>
      <c r="B39" s="5">
        <f>79200000000/(32*1024)/(1/B37)/3600/B36</f>
        <v>223.79557291666666</v>
      </c>
    </row>
  </sheetData>
  <printOptions/>
  <pageMargins left="1.61" right="0.75" top="0.68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3"/>
  <sheetViews>
    <sheetView zoomScale="75" zoomScaleNormal="75" workbookViewId="0" topLeftCell="A58">
      <selection activeCell="B86" sqref="B86"/>
    </sheetView>
  </sheetViews>
  <sheetFormatPr defaultColWidth="9.140625" defaultRowHeight="12.75"/>
  <cols>
    <col min="1" max="1" width="14.421875" style="0" customWidth="1"/>
    <col min="2" max="2" width="7.8515625" style="0" customWidth="1"/>
    <col min="4" max="4" width="9.00390625" style="0" customWidth="1"/>
    <col min="5" max="5" width="8.421875" style="0" customWidth="1"/>
    <col min="6" max="6" width="8.28125" style="0" customWidth="1"/>
    <col min="7" max="7" width="8.421875" style="0" customWidth="1"/>
    <col min="8" max="9" width="8.00390625" style="0" customWidth="1"/>
    <col min="10" max="10" width="7.7109375" style="0" customWidth="1"/>
    <col min="11" max="12" width="7.8515625" style="0" customWidth="1"/>
    <col min="13" max="13" width="7.57421875" style="0" customWidth="1"/>
    <col min="14" max="14" width="7.8515625" style="0" customWidth="1"/>
    <col min="15" max="15" width="7.421875" style="0" customWidth="1"/>
    <col min="16" max="16" width="7.57421875" style="0" customWidth="1"/>
    <col min="17" max="17" width="8.00390625" style="0" customWidth="1"/>
  </cols>
  <sheetData>
    <row r="1" spans="1:20" ht="12.75">
      <c r="A1" s="10"/>
      <c r="B1" s="27" t="s">
        <v>19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9"/>
      <c r="S1" s="9"/>
      <c r="T1" s="9"/>
    </row>
    <row r="2" spans="1:20" ht="12.75">
      <c r="A2" s="11" t="s">
        <v>5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13</v>
      </c>
      <c r="O2" s="12">
        <v>14</v>
      </c>
      <c r="P2" s="12">
        <v>15</v>
      </c>
      <c r="Q2" s="12">
        <v>16</v>
      </c>
      <c r="R2" s="9"/>
      <c r="S2" s="9"/>
      <c r="T2" s="9"/>
    </row>
    <row r="3" spans="1:20" ht="12.75">
      <c r="A3" s="13">
        <f>1/30</f>
        <v>0.03333333333333333</v>
      </c>
      <c r="B3" s="12">
        <v>11113</v>
      </c>
      <c r="C3" s="13">
        <f aca="true" t="shared" si="0" ref="C3:C28">B3/2</f>
        <v>5556.5</v>
      </c>
      <c r="D3" s="13">
        <f aca="true" t="shared" si="1" ref="D3:D27">B3/3</f>
        <v>3704.3333333333335</v>
      </c>
      <c r="E3" s="13">
        <f aca="true" t="shared" si="2" ref="E3:E26">B3/4</f>
        <v>2778.25</v>
      </c>
      <c r="F3" s="13">
        <f>B3/5</f>
        <v>2222.6</v>
      </c>
      <c r="G3" s="13">
        <f>B3/6</f>
        <v>1852.1666666666667</v>
      </c>
      <c r="H3" s="13">
        <f>B3/7</f>
        <v>1587.5714285714287</v>
      </c>
      <c r="I3" s="13">
        <f>B3/8</f>
        <v>1389.125</v>
      </c>
      <c r="J3" s="13">
        <f>B3/9</f>
        <v>1234.7777777777778</v>
      </c>
      <c r="K3" s="13">
        <f>B3/10</f>
        <v>1111.3</v>
      </c>
      <c r="L3" s="13">
        <f>B3/11</f>
        <v>1010.2727272727273</v>
      </c>
      <c r="M3" s="13">
        <f>B3/12</f>
        <v>926.0833333333334</v>
      </c>
      <c r="N3" s="13">
        <f>B3/13</f>
        <v>854.8461538461538</v>
      </c>
      <c r="O3" s="13">
        <f>B3/14</f>
        <v>793.7857142857143</v>
      </c>
      <c r="P3" s="13">
        <f>B3/15</f>
        <v>740.8666666666667</v>
      </c>
      <c r="Q3" s="13">
        <f>B3/16</f>
        <v>694.5625</v>
      </c>
      <c r="R3" s="9" t="s">
        <v>18</v>
      </c>
      <c r="S3" s="9"/>
      <c r="T3" s="9"/>
    </row>
    <row r="4" spans="1:20" ht="12.75">
      <c r="A4" s="13">
        <f>1/20</f>
        <v>0.05</v>
      </c>
      <c r="B4" s="14">
        <f aca="true" t="shared" si="3" ref="B4:B29">79200000000/(58*1024)/A4/3600</f>
        <v>7408.405172413793</v>
      </c>
      <c r="C4" s="13">
        <f t="shared" si="0"/>
        <v>3704.2025862068963</v>
      </c>
      <c r="D4" s="13">
        <f t="shared" si="1"/>
        <v>2469.4683908045977</v>
      </c>
      <c r="E4" s="13">
        <f t="shared" si="2"/>
        <v>1852.1012931034481</v>
      </c>
      <c r="F4" s="13">
        <f>B4/5</f>
        <v>1481.6810344827586</v>
      </c>
      <c r="G4" s="13">
        <f>B4/6</f>
        <v>1234.7341954022988</v>
      </c>
      <c r="H4" s="13">
        <f>B4/7</f>
        <v>1058.3435960591132</v>
      </c>
      <c r="I4" s="13">
        <f>B4/8</f>
        <v>926.0506465517241</v>
      </c>
      <c r="J4" s="13">
        <f>B4/9</f>
        <v>823.1561302681991</v>
      </c>
      <c r="K4" s="13">
        <f>B4/10</f>
        <v>740.8405172413793</v>
      </c>
      <c r="L4" s="13">
        <f>B4/11</f>
        <v>673.4913793103448</v>
      </c>
      <c r="M4" s="13">
        <f>B4/12</f>
        <v>617.3670977011494</v>
      </c>
      <c r="N4" s="13">
        <f>B4/13</f>
        <v>569.8773209549071</v>
      </c>
      <c r="O4" s="13">
        <f>B4/14</f>
        <v>529.1717980295566</v>
      </c>
      <c r="P4" s="13">
        <f>B4/15</f>
        <v>493.8936781609195</v>
      </c>
      <c r="Q4" s="13">
        <f>B4/16</f>
        <v>463.02532327586204</v>
      </c>
      <c r="R4" s="9" t="s">
        <v>17</v>
      </c>
      <c r="S4" s="9"/>
      <c r="T4" s="9"/>
    </row>
    <row r="5" spans="1:20" ht="12.75">
      <c r="A5" s="13">
        <f>1/10</f>
        <v>0.1</v>
      </c>
      <c r="B5" s="14">
        <f t="shared" si="3"/>
        <v>3704.2025862068963</v>
      </c>
      <c r="C5" s="13">
        <f t="shared" si="0"/>
        <v>1852.1012931034481</v>
      </c>
      <c r="D5" s="13">
        <f t="shared" si="1"/>
        <v>1234.7341954022988</v>
      </c>
      <c r="E5" s="13">
        <f t="shared" si="2"/>
        <v>926.0506465517241</v>
      </c>
      <c r="F5" s="13">
        <f>B5/5</f>
        <v>740.8405172413793</v>
      </c>
      <c r="G5" s="13">
        <f>B5/6</f>
        <v>617.3670977011494</v>
      </c>
      <c r="H5" s="13">
        <f>B5/7</f>
        <v>529.1717980295566</v>
      </c>
      <c r="I5" s="13">
        <f>B5/8</f>
        <v>463.02532327586204</v>
      </c>
      <c r="J5" s="13">
        <f>B5/9</f>
        <v>411.5780651340996</v>
      </c>
      <c r="K5" s="13">
        <f>B5/10</f>
        <v>370.42025862068965</v>
      </c>
      <c r="L5" s="13">
        <f>B5/11</f>
        <v>336.7456896551724</v>
      </c>
      <c r="M5" s="13">
        <f>B5/12</f>
        <v>308.6835488505747</v>
      </c>
      <c r="N5" s="13">
        <f>B5/13</f>
        <v>284.93866047745354</v>
      </c>
      <c r="O5" s="13">
        <f>B5/14</f>
        <v>264.5858990147783</v>
      </c>
      <c r="P5" s="13">
        <f>B5/15</f>
        <v>246.94683908045974</v>
      </c>
      <c r="Q5" s="13">
        <f>B5/16</f>
        <v>231.51266163793102</v>
      </c>
      <c r="R5" s="9" t="s">
        <v>16</v>
      </c>
      <c r="S5" s="9"/>
      <c r="T5" s="9"/>
    </row>
    <row r="6" spans="1:20" ht="12.75">
      <c r="A6" s="13">
        <f>1/5</f>
        <v>0.2</v>
      </c>
      <c r="B6" s="14">
        <f t="shared" si="3"/>
        <v>1852.1012931034481</v>
      </c>
      <c r="C6" s="13">
        <f t="shared" si="0"/>
        <v>926.0506465517241</v>
      </c>
      <c r="D6" s="13">
        <f t="shared" si="1"/>
        <v>617.3670977011494</v>
      </c>
      <c r="E6" s="13">
        <f t="shared" si="2"/>
        <v>463.02532327586204</v>
      </c>
      <c r="F6" s="13">
        <f>B6/5</f>
        <v>370.42025862068965</v>
      </c>
      <c r="G6" s="13">
        <f>B6/6</f>
        <v>308.6835488505747</v>
      </c>
      <c r="H6" s="13">
        <f>B6/7</f>
        <v>264.5858990147783</v>
      </c>
      <c r="I6" s="13">
        <f>B6/8</f>
        <v>231.51266163793102</v>
      </c>
      <c r="J6" s="13">
        <f>B6/9</f>
        <v>205.7890325670498</v>
      </c>
      <c r="K6" s="13">
        <f>B6/10</f>
        <v>185.21012931034483</v>
      </c>
      <c r="L6" s="13">
        <f>B6/11</f>
        <v>168.3728448275862</v>
      </c>
      <c r="M6" s="13">
        <f>B6/12</f>
        <v>154.34177442528735</v>
      </c>
      <c r="N6" s="13">
        <f>B6/13</f>
        <v>142.46933023872677</v>
      </c>
      <c r="O6" s="13">
        <f>B6/14</f>
        <v>132.29294950738915</v>
      </c>
      <c r="P6" s="13">
        <f>B6/15</f>
        <v>123.47341954022987</v>
      </c>
      <c r="Q6" s="13">
        <f>B6/16</f>
        <v>115.75633081896551</v>
      </c>
      <c r="R6" s="9" t="s">
        <v>15</v>
      </c>
      <c r="S6" s="9"/>
      <c r="T6" s="9"/>
    </row>
    <row r="7" spans="1:20" ht="12.75">
      <c r="A7" s="13">
        <f>1/4</f>
        <v>0.25</v>
      </c>
      <c r="B7" s="14">
        <f t="shared" si="3"/>
        <v>1481.6810344827586</v>
      </c>
      <c r="C7" s="13">
        <f t="shared" si="0"/>
        <v>740.8405172413793</v>
      </c>
      <c r="D7" s="13">
        <f t="shared" si="1"/>
        <v>493.89367816091954</v>
      </c>
      <c r="E7" s="13">
        <f t="shared" si="2"/>
        <v>370.42025862068965</v>
      </c>
      <c r="F7" s="13">
        <f aca="true" t="shared" si="4" ref="F7:F17">B7/5</f>
        <v>296.33620689655174</v>
      </c>
      <c r="G7" s="13">
        <f aca="true" t="shared" si="5" ref="G7:G17">B7/6</f>
        <v>246.94683908045977</v>
      </c>
      <c r="H7" s="13">
        <f aca="true" t="shared" si="6" ref="H7:H17">B7/7</f>
        <v>211.66871921182266</v>
      </c>
      <c r="I7" s="13">
        <f aca="true" t="shared" si="7" ref="I7:I17">B7/8</f>
        <v>185.21012931034483</v>
      </c>
      <c r="J7" s="13">
        <f aca="true" t="shared" si="8" ref="J7:J17">B7/9</f>
        <v>164.63122605363984</v>
      </c>
      <c r="K7" s="13">
        <f aca="true" t="shared" si="9" ref="K7:K17">B7/10</f>
        <v>148.16810344827587</v>
      </c>
      <c r="L7" s="13">
        <f aca="true" t="shared" si="10" ref="L7:L17">B7/11</f>
        <v>134.69827586206895</v>
      </c>
      <c r="M7" s="13">
        <f aca="true" t="shared" si="11" ref="M7:M17">B7/12</f>
        <v>123.47341954022988</v>
      </c>
      <c r="N7" s="13">
        <f aca="true" t="shared" si="12" ref="N7:N17">B7/13</f>
        <v>113.97546419098143</v>
      </c>
      <c r="O7" s="13">
        <f aca="true" t="shared" si="13" ref="O7:O17">B7/14</f>
        <v>105.83435960591133</v>
      </c>
      <c r="P7" s="13">
        <f aca="true" t="shared" si="14" ref="P7:P17">B7/15</f>
        <v>98.77873563218391</v>
      </c>
      <c r="Q7" s="13">
        <f aca="true" t="shared" si="15" ref="Q7:Q17">B7/16</f>
        <v>92.60506465517241</v>
      </c>
      <c r="R7" s="9" t="s">
        <v>14</v>
      </c>
      <c r="S7" s="9"/>
      <c r="T7" s="9"/>
    </row>
    <row r="8" spans="1:20" ht="12.75">
      <c r="A8" s="13">
        <f>1/3</f>
        <v>0.3333333333333333</v>
      </c>
      <c r="B8" s="14">
        <f t="shared" si="3"/>
        <v>1111.260775862069</v>
      </c>
      <c r="C8" s="13">
        <f t="shared" si="0"/>
        <v>555.6303879310345</v>
      </c>
      <c r="D8" s="13">
        <f t="shared" si="1"/>
        <v>370.4202586206897</v>
      </c>
      <c r="E8" s="13">
        <f t="shared" si="2"/>
        <v>277.81519396551727</v>
      </c>
      <c r="F8" s="13">
        <f t="shared" si="4"/>
        <v>222.2521551724138</v>
      </c>
      <c r="G8" s="13">
        <f t="shared" si="5"/>
        <v>185.21012931034485</v>
      </c>
      <c r="H8" s="13">
        <f t="shared" si="6"/>
        <v>158.75153940886702</v>
      </c>
      <c r="I8" s="13">
        <f t="shared" si="7"/>
        <v>138.90759698275863</v>
      </c>
      <c r="J8" s="13">
        <f t="shared" si="8"/>
        <v>123.4734195402299</v>
      </c>
      <c r="K8" s="13">
        <f t="shared" si="9"/>
        <v>111.1260775862069</v>
      </c>
      <c r="L8" s="13">
        <f t="shared" si="10"/>
        <v>101.02370689655173</v>
      </c>
      <c r="M8" s="13">
        <f t="shared" si="11"/>
        <v>92.60506465517243</v>
      </c>
      <c r="N8" s="13">
        <f t="shared" si="12"/>
        <v>85.48159814323608</v>
      </c>
      <c r="O8" s="13">
        <f t="shared" si="13"/>
        <v>79.37576970443351</v>
      </c>
      <c r="P8" s="13">
        <f t="shared" si="14"/>
        <v>74.08405172413794</v>
      </c>
      <c r="Q8" s="13">
        <f t="shared" si="15"/>
        <v>69.45379849137932</v>
      </c>
      <c r="R8" s="9" t="s">
        <v>13</v>
      </c>
      <c r="S8" s="9"/>
      <c r="T8" s="9"/>
    </row>
    <row r="9" spans="1:20" ht="12.75">
      <c r="A9" s="13">
        <v>0.5</v>
      </c>
      <c r="B9" s="14">
        <f t="shared" si="3"/>
        <v>740.8405172413793</v>
      </c>
      <c r="C9" s="13">
        <f t="shared" si="0"/>
        <v>370.42025862068965</v>
      </c>
      <c r="D9" s="13">
        <f t="shared" si="1"/>
        <v>246.94683908045977</v>
      </c>
      <c r="E9" s="13">
        <f t="shared" si="2"/>
        <v>185.21012931034483</v>
      </c>
      <c r="F9" s="13">
        <f t="shared" si="4"/>
        <v>148.16810344827587</v>
      </c>
      <c r="G9" s="13">
        <f t="shared" si="5"/>
        <v>123.47341954022988</v>
      </c>
      <c r="H9" s="13">
        <f t="shared" si="6"/>
        <v>105.83435960591133</v>
      </c>
      <c r="I9" s="13">
        <f t="shared" si="7"/>
        <v>92.60506465517241</v>
      </c>
      <c r="J9" s="13">
        <f t="shared" si="8"/>
        <v>82.31561302681992</v>
      </c>
      <c r="K9" s="13">
        <f t="shared" si="9"/>
        <v>74.08405172413794</v>
      </c>
      <c r="L9" s="13">
        <f t="shared" si="10"/>
        <v>67.34913793103448</v>
      </c>
      <c r="M9" s="13">
        <f t="shared" si="11"/>
        <v>61.73670977011494</v>
      </c>
      <c r="N9" s="13">
        <f t="shared" si="12"/>
        <v>56.98773209549071</v>
      </c>
      <c r="O9" s="13">
        <f t="shared" si="13"/>
        <v>52.917179802955665</v>
      </c>
      <c r="P9" s="13">
        <f t="shared" si="14"/>
        <v>49.389367816091955</v>
      </c>
      <c r="Q9" s="13">
        <f t="shared" si="15"/>
        <v>46.302532327586206</v>
      </c>
      <c r="R9" s="9" t="s">
        <v>12</v>
      </c>
      <c r="S9" s="9"/>
      <c r="T9" s="9"/>
    </row>
    <row r="10" spans="1:20" ht="12.75">
      <c r="A10" s="13">
        <v>1</v>
      </c>
      <c r="B10" s="14">
        <f t="shared" si="3"/>
        <v>370.42025862068965</v>
      </c>
      <c r="C10" s="13">
        <f t="shared" si="0"/>
        <v>185.21012931034483</v>
      </c>
      <c r="D10" s="13">
        <f t="shared" si="1"/>
        <v>123.47341954022988</v>
      </c>
      <c r="E10" s="13">
        <f t="shared" si="2"/>
        <v>92.60506465517241</v>
      </c>
      <c r="F10" s="13">
        <f t="shared" si="4"/>
        <v>74.08405172413794</v>
      </c>
      <c r="G10" s="13">
        <f t="shared" si="5"/>
        <v>61.73670977011494</v>
      </c>
      <c r="H10" s="13">
        <f t="shared" si="6"/>
        <v>52.917179802955665</v>
      </c>
      <c r="I10" s="13">
        <f t="shared" si="7"/>
        <v>46.302532327586206</v>
      </c>
      <c r="J10" s="13">
        <f t="shared" si="8"/>
        <v>41.15780651340996</v>
      </c>
      <c r="K10" s="13">
        <f t="shared" si="9"/>
        <v>37.04202586206897</v>
      </c>
      <c r="L10" s="13">
        <f t="shared" si="10"/>
        <v>33.67456896551724</v>
      </c>
      <c r="M10" s="13">
        <f t="shared" si="11"/>
        <v>30.86835488505747</v>
      </c>
      <c r="N10" s="13">
        <f t="shared" si="12"/>
        <v>28.493866047745357</v>
      </c>
      <c r="O10" s="13">
        <f t="shared" si="13"/>
        <v>26.458589901477833</v>
      </c>
      <c r="P10" s="13">
        <f t="shared" si="14"/>
        <v>24.694683908045977</v>
      </c>
      <c r="Q10" s="13">
        <f t="shared" si="15"/>
        <v>23.151266163793103</v>
      </c>
      <c r="R10" s="9"/>
      <c r="S10" s="9"/>
      <c r="T10" s="9"/>
    </row>
    <row r="11" spans="1:20" ht="12.75">
      <c r="A11" s="15">
        <f>60/54</f>
        <v>1.1111111111111112</v>
      </c>
      <c r="B11" s="14">
        <f t="shared" si="3"/>
        <v>333.3782327586207</v>
      </c>
      <c r="C11" s="13">
        <f t="shared" si="0"/>
        <v>166.68911637931035</v>
      </c>
      <c r="D11" s="13">
        <f t="shared" si="1"/>
        <v>111.1260775862069</v>
      </c>
      <c r="E11" s="13">
        <f t="shared" si="2"/>
        <v>83.34455818965517</v>
      </c>
      <c r="F11" s="13">
        <f t="shared" si="4"/>
        <v>66.67564655172414</v>
      </c>
      <c r="G11" s="13">
        <f t="shared" si="5"/>
        <v>55.56303879310345</v>
      </c>
      <c r="H11" s="13">
        <f t="shared" si="6"/>
        <v>47.6254618226601</v>
      </c>
      <c r="I11" s="13">
        <f t="shared" si="7"/>
        <v>41.67227909482759</v>
      </c>
      <c r="J11" s="13">
        <f t="shared" si="8"/>
        <v>37.04202586206897</v>
      </c>
      <c r="K11" s="13">
        <f t="shared" si="9"/>
        <v>33.33782327586207</v>
      </c>
      <c r="L11" s="13">
        <f t="shared" si="10"/>
        <v>30.30711206896552</v>
      </c>
      <c r="M11" s="13">
        <f t="shared" si="11"/>
        <v>27.781519396551726</v>
      </c>
      <c r="N11" s="13">
        <f t="shared" si="12"/>
        <v>25.644479442970823</v>
      </c>
      <c r="O11" s="13">
        <f t="shared" si="13"/>
        <v>23.81273091133005</v>
      </c>
      <c r="P11" s="13">
        <f t="shared" si="14"/>
        <v>22.22521551724138</v>
      </c>
      <c r="Q11" s="13">
        <f t="shared" si="15"/>
        <v>20.836139547413794</v>
      </c>
      <c r="R11" s="9"/>
      <c r="S11" s="9"/>
      <c r="T11" s="9"/>
    </row>
    <row r="12" spans="1:20" ht="12.75">
      <c r="A12" s="15">
        <f>60/48</f>
        <v>1.25</v>
      </c>
      <c r="B12" s="14">
        <f t="shared" si="3"/>
        <v>296.33620689655174</v>
      </c>
      <c r="C12" s="13">
        <f t="shared" si="0"/>
        <v>148.16810344827587</v>
      </c>
      <c r="D12" s="13">
        <f t="shared" si="1"/>
        <v>98.77873563218391</v>
      </c>
      <c r="E12" s="13">
        <f t="shared" si="2"/>
        <v>74.08405172413794</v>
      </c>
      <c r="F12" s="13">
        <f t="shared" si="4"/>
        <v>59.26724137931035</v>
      </c>
      <c r="G12" s="13">
        <f t="shared" si="5"/>
        <v>49.389367816091955</v>
      </c>
      <c r="H12" s="13">
        <f t="shared" si="6"/>
        <v>42.333743842364534</v>
      </c>
      <c r="I12" s="13">
        <f t="shared" si="7"/>
        <v>37.04202586206897</v>
      </c>
      <c r="J12" s="13">
        <f t="shared" si="8"/>
        <v>32.92624521072797</v>
      </c>
      <c r="K12" s="13">
        <f t="shared" si="9"/>
        <v>29.633620689655174</v>
      </c>
      <c r="L12" s="13">
        <f t="shared" si="10"/>
        <v>26.939655172413794</v>
      </c>
      <c r="M12" s="13">
        <f t="shared" si="11"/>
        <v>24.694683908045977</v>
      </c>
      <c r="N12" s="13">
        <f t="shared" si="12"/>
        <v>22.79509283819629</v>
      </c>
      <c r="O12" s="13">
        <f t="shared" si="13"/>
        <v>21.166871921182267</v>
      </c>
      <c r="P12" s="13">
        <f t="shared" si="14"/>
        <v>19.755747126436784</v>
      </c>
      <c r="Q12" s="13">
        <f t="shared" si="15"/>
        <v>18.521012931034484</v>
      </c>
      <c r="R12" s="9"/>
      <c r="S12" s="9"/>
      <c r="T12" s="9"/>
    </row>
    <row r="13" spans="1:20" ht="12.75">
      <c r="A13" s="15">
        <f>60/42</f>
        <v>1.4285714285714286</v>
      </c>
      <c r="B13" s="14">
        <f t="shared" si="3"/>
        <v>259.2941810344828</v>
      </c>
      <c r="C13" s="13">
        <f t="shared" si="0"/>
        <v>129.6470905172414</v>
      </c>
      <c r="D13" s="13">
        <f t="shared" si="1"/>
        <v>86.43139367816093</v>
      </c>
      <c r="E13" s="13">
        <f t="shared" si="2"/>
        <v>64.8235452586207</v>
      </c>
      <c r="F13" s="13">
        <f t="shared" si="4"/>
        <v>51.858836206896555</v>
      </c>
      <c r="G13" s="13">
        <f t="shared" si="5"/>
        <v>43.215696839080465</v>
      </c>
      <c r="H13" s="13">
        <f t="shared" si="6"/>
        <v>37.04202586206897</v>
      </c>
      <c r="I13" s="13">
        <f t="shared" si="7"/>
        <v>32.41177262931035</v>
      </c>
      <c r="J13" s="13">
        <f t="shared" si="8"/>
        <v>28.810464559386975</v>
      </c>
      <c r="K13" s="13">
        <f t="shared" si="9"/>
        <v>25.929418103448278</v>
      </c>
      <c r="L13" s="13">
        <f t="shared" si="10"/>
        <v>23.57219827586207</v>
      </c>
      <c r="M13" s="13">
        <f t="shared" si="11"/>
        <v>21.607848419540232</v>
      </c>
      <c r="N13" s="13">
        <f t="shared" si="12"/>
        <v>19.945706233421753</v>
      </c>
      <c r="O13" s="13">
        <f t="shared" si="13"/>
        <v>18.521012931034484</v>
      </c>
      <c r="P13" s="13">
        <f t="shared" si="14"/>
        <v>17.286278735632187</v>
      </c>
      <c r="Q13" s="13">
        <f t="shared" si="15"/>
        <v>16.205886314655174</v>
      </c>
      <c r="R13" s="9"/>
      <c r="S13" s="9"/>
      <c r="T13" s="9"/>
    </row>
    <row r="14" spans="1:20" ht="12.75">
      <c r="A14" s="15">
        <f>60/36</f>
        <v>1.6666666666666667</v>
      </c>
      <c r="B14" s="14">
        <f t="shared" si="3"/>
        <v>222.25215517241378</v>
      </c>
      <c r="C14" s="13">
        <f t="shared" si="0"/>
        <v>111.12607758620689</v>
      </c>
      <c r="D14" s="13">
        <f t="shared" si="1"/>
        <v>74.08405172413792</v>
      </c>
      <c r="E14" s="13">
        <f t="shared" si="2"/>
        <v>55.563038793103445</v>
      </c>
      <c r="F14" s="13">
        <f t="shared" si="4"/>
        <v>44.450431034482754</v>
      </c>
      <c r="G14" s="13">
        <f t="shared" si="5"/>
        <v>37.04202586206896</v>
      </c>
      <c r="H14" s="13">
        <f t="shared" si="6"/>
        <v>31.7503078817734</v>
      </c>
      <c r="I14" s="13">
        <f t="shared" si="7"/>
        <v>27.781519396551722</v>
      </c>
      <c r="J14" s="13">
        <f t="shared" si="8"/>
        <v>24.694683908045974</v>
      </c>
      <c r="K14" s="13">
        <f t="shared" si="9"/>
        <v>22.225215517241377</v>
      </c>
      <c r="L14" s="13">
        <f t="shared" si="10"/>
        <v>20.204741379310345</v>
      </c>
      <c r="M14" s="13">
        <f t="shared" si="11"/>
        <v>18.52101293103448</v>
      </c>
      <c r="N14" s="13">
        <f t="shared" si="12"/>
        <v>17.096319628647215</v>
      </c>
      <c r="O14" s="13">
        <f t="shared" si="13"/>
        <v>15.8751539408867</v>
      </c>
      <c r="P14" s="13">
        <f t="shared" si="14"/>
        <v>14.816810344827585</v>
      </c>
      <c r="Q14" s="13">
        <f t="shared" si="15"/>
        <v>13.890759698275861</v>
      </c>
      <c r="R14" s="9"/>
      <c r="S14" s="9"/>
      <c r="T14" s="9"/>
    </row>
    <row r="15" spans="1:20" ht="12.75">
      <c r="A15" s="15">
        <f>60/30</f>
        <v>2</v>
      </c>
      <c r="B15" s="14">
        <f t="shared" si="3"/>
        <v>185.21012931034483</v>
      </c>
      <c r="C15" s="13">
        <f t="shared" si="0"/>
        <v>92.60506465517241</v>
      </c>
      <c r="D15" s="13">
        <f t="shared" si="1"/>
        <v>61.73670977011494</v>
      </c>
      <c r="E15" s="13">
        <f t="shared" si="2"/>
        <v>46.302532327586206</v>
      </c>
      <c r="F15" s="13">
        <f t="shared" si="4"/>
        <v>37.04202586206897</v>
      </c>
      <c r="G15" s="13">
        <f t="shared" si="5"/>
        <v>30.86835488505747</v>
      </c>
      <c r="H15" s="13">
        <f t="shared" si="6"/>
        <v>26.458589901477833</v>
      </c>
      <c r="I15" s="13">
        <f t="shared" si="7"/>
        <v>23.151266163793103</v>
      </c>
      <c r="J15" s="13">
        <f t="shared" si="8"/>
        <v>20.57890325670498</v>
      </c>
      <c r="K15" s="13">
        <f t="shared" si="9"/>
        <v>18.521012931034484</v>
      </c>
      <c r="L15" s="13">
        <f t="shared" si="10"/>
        <v>16.83728448275862</v>
      </c>
      <c r="M15" s="13">
        <f t="shared" si="11"/>
        <v>15.434177442528735</v>
      </c>
      <c r="N15" s="13">
        <f t="shared" si="12"/>
        <v>14.246933023872678</v>
      </c>
      <c r="O15" s="13">
        <f t="shared" si="13"/>
        <v>13.229294950738916</v>
      </c>
      <c r="P15" s="13">
        <f t="shared" si="14"/>
        <v>12.347341954022989</v>
      </c>
      <c r="Q15" s="13">
        <f t="shared" si="15"/>
        <v>11.575633081896552</v>
      </c>
      <c r="R15" s="9"/>
      <c r="S15" s="9"/>
      <c r="T15" s="9"/>
    </row>
    <row r="16" spans="1:20" ht="12.75">
      <c r="A16" s="15">
        <f>60/26</f>
        <v>2.3076923076923075</v>
      </c>
      <c r="B16" s="14">
        <f t="shared" si="3"/>
        <v>160.51544540229887</v>
      </c>
      <c r="C16" s="13">
        <f t="shared" si="0"/>
        <v>80.25772270114943</v>
      </c>
      <c r="D16" s="13">
        <f t="shared" si="1"/>
        <v>53.50514846743295</v>
      </c>
      <c r="E16" s="13">
        <f t="shared" si="2"/>
        <v>40.12886135057472</v>
      </c>
      <c r="F16" s="13">
        <f t="shared" si="4"/>
        <v>32.103089080459775</v>
      </c>
      <c r="G16" s="13">
        <f t="shared" si="5"/>
        <v>26.752574233716476</v>
      </c>
      <c r="H16" s="13">
        <f t="shared" si="6"/>
        <v>22.930777914614122</v>
      </c>
      <c r="I16" s="13">
        <f t="shared" si="7"/>
        <v>20.06443067528736</v>
      </c>
      <c r="J16" s="13">
        <f t="shared" si="8"/>
        <v>17.835049489144318</v>
      </c>
      <c r="K16" s="13">
        <f t="shared" si="9"/>
        <v>16.051544540229887</v>
      </c>
      <c r="L16" s="13">
        <f t="shared" si="10"/>
        <v>14.592313218390807</v>
      </c>
      <c r="M16" s="13">
        <f t="shared" si="11"/>
        <v>13.376287116858238</v>
      </c>
      <c r="N16" s="13">
        <f t="shared" si="12"/>
        <v>12.34734195402299</v>
      </c>
      <c r="O16" s="13">
        <f t="shared" si="13"/>
        <v>11.465388957307061</v>
      </c>
      <c r="P16" s="13">
        <f t="shared" si="14"/>
        <v>10.701029693486591</v>
      </c>
      <c r="Q16" s="13">
        <f t="shared" si="15"/>
        <v>10.03221533764368</v>
      </c>
      <c r="R16" s="9"/>
      <c r="S16" s="9"/>
      <c r="T16" s="9"/>
    </row>
    <row r="17" spans="1:20" ht="12.75">
      <c r="A17" s="15">
        <f>60/22</f>
        <v>2.727272727272727</v>
      </c>
      <c r="B17" s="14">
        <f t="shared" si="3"/>
        <v>135.82076149425288</v>
      </c>
      <c r="C17" s="13">
        <f t="shared" si="0"/>
        <v>67.91038074712644</v>
      </c>
      <c r="D17" s="13">
        <f t="shared" si="1"/>
        <v>45.27358716475096</v>
      </c>
      <c r="E17" s="13">
        <f t="shared" si="2"/>
        <v>33.95519037356322</v>
      </c>
      <c r="F17" s="13">
        <f t="shared" si="4"/>
        <v>27.164152298850574</v>
      </c>
      <c r="G17" s="13">
        <f t="shared" si="5"/>
        <v>22.63679358237548</v>
      </c>
      <c r="H17" s="13">
        <f t="shared" si="6"/>
        <v>19.40296592775041</v>
      </c>
      <c r="I17" s="13">
        <f t="shared" si="7"/>
        <v>16.97759518678161</v>
      </c>
      <c r="J17" s="13">
        <f t="shared" si="8"/>
        <v>15.091195721583652</v>
      </c>
      <c r="K17" s="13">
        <f t="shared" si="9"/>
        <v>13.582076149425287</v>
      </c>
      <c r="L17" s="13">
        <f t="shared" si="10"/>
        <v>12.347341954022989</v>
      </c>
      <c r="M17" s="13">
        <f t="shared" si="11"/>
        <v>11.31839679118774</v>
      </c>
      <c r="N17" s="13">
        <f t="shared" si="12"/>
        <v>10.4477508841733</v>
      </c>
      <c r="O17" s="13">
        <f t="shared" si="13"/>
        <v>9.701482963875206</v>
      </c>
      <c r="P17" s="13">
        <f t="shared" si="14"/>
        <v>9.054717432950191</v>
      </c>
      <c r="Q17" s="13">
        <f t="shared" si="15"/>
        <v>8.488797593390805</v>
      </c>
      <c r="R17" s="9"/>
      <c r="S17" s="9"/>
      <c r="T17" s="9"/>
    </row>
    <row r="18" spans="1:20" ht="12.75">
      <c r="A18" s="15">
        <f>60/20</f>
        <v>3</v>
      </c>
      <c r="B18" s="14">
        <f t="shared" si="3"/>
        <v>123.47341954022988</v>
      </c>
      <c r="C18" s="13">
        <f t="shared" si="0"/>
        <v>61.73670977011494</v>
      </c>
      <c r="D18" s="13">
        <f t="shared" si="1"/>
        <v>41.15780651340996</v>
      </c>
      <c r="E18" s="13">
        <f t="shared" si="2"/>
        <v>30.86835488505747</v>
      </c>
      <c r="F18" s="13">
        <f aca="true" t="shared" si="16" ref="F18:F25">B18/5</f>
        <v>24.694683908045977</v>
      </c>
      <c r="G18" s="13">
        <f aca="true" t="shared" si="17" ref="G18:G25">B18/6</f>
        <v>20.57890325670498</v>
      </c>
      <c r="H18" s="13">
        <f aca="true" t="shared" si="18" ref="H18:H24">B18/7</f>
        <v>17.639059934318556</v>
      </c>
      <c r="I18" s="13">
        <f aca="true" t="shared" si="19" ref="I18:I24">B18/8</f>
        <v>15.434177442528735</v>
      </c>
      <c r="J18" s="13">
        <f aca="true" t="shared" si="20" ref="J18:J23">B18/9</f>
        <v>13.71926883780332</v>
      </c>
      <c r="K18" s="13">
        <f aca="true" t="shared" si="21" ref="K18:K23">B18/10</f>
        <v>12.347341954022989</v>
      </c>
      <c r="L18" s="13">
        <f>B18/11</f>
        <v>11.22485632183908</v>
      </c>
      <c r="M18" s="13">
        <f>B18/12</f>
        <v>10.28945162835249</v>
      </c>
      <c r="N18" s="13">
        <f>B18/13</f>
        <v>9.497955349248453</v>
      </c>
      <c r="O18" s="13">
        <f>B18/14</f>
        <v>8.819529967159278</v>
      </c>
      <c r="P18" s="13">
        <f>B18/15</f>
        <v>8.231561302681992</v>
      </c>
      <c r="Q18" s="13">
        <f>B18/16</f>
        <v>7.717088721264368</v>
      </c>
      <c r="R18" s="9"/>
      <c r="S18" s="9"/>
      <c r="T18" s="9"/>
    </row>
    <row r="19" spans="1:20" ht="12.75">
      <c r="A19" s="15">
        <f>60/18</f>
        <v>3.3333333333333335</v>
      </c>
      <c r="B19" s="14">
        <f t="shared" si="3"/>
        <v>111.12607758620689</v>
      </c>
      <c r="C19" s="13">
        <f t="shared" si="0"/>
        <v>55.563038793103445</v>
      </c>
      <c r="D19" s="13">
        <f t="shared" si="1"/>
        <v>37.04202586206896</v>
      </c>
      <c r="E19" s="13">
        <f t="shared" si="2"/>
        <v>27.781519396551722</v>
      </c>
      <c r="F19" s="13">
        <f t="shared" si="16"/>
        <v>22.225215517241377</v>
      </c>
      <c r="G19" s="13">
        <f t="shared" si="17"/>
        <v>18.52101293103448</v>
      </c>
      <c r="H19" s="13">
        <f t="shared" si="18"/>
        <v>15.8751539408867</v>
      </c>
      <c r="I19" s="13">
        <f t="shared" si="19"/>
        <v>13.890759698275861</v>
      </c>
      <c r="J19" s="13">
        <f t="shared" si="20"/>
        <v>12.347341954022987</v>
      </c>
      <c r="K19" s="13">
        <f t="shared" si="21"/>
        <v>11.112607758620689</v>
      </c>
      <c r="L19" s="13">
        <f>B19/11</f>
        <v>10.102370689655173</v>
      </c>
      <c r="M19" s="13">
        <f>B19/12</f>
        <v>9.26050646551724</v>
      </c>
      <c r="N19" s="13">
        <f>B19/13</f>
        <v>8.548159814323608</v>
      </c>
      <c r="O19" s="13">
        <f>B19/14</f>
        <v>7.93757697044335</v>
      </c>
      <c r="P19" s="13">
        <f>B19/15</f>
        <v>7.408405172413793</v>
      </c>
      <c r="Q19" s="13">
        <f>B19/16</f>
        <v>6.945379849137931</v>
      </c>
      <c r="R19" s="9"/>
      <c r="S19" s="9"/>
      <c r="T19" s="9"/>
    </row>
    <row r="20" spans="1:20" ht="12.75">
      <c r="A20" s="15">
        <f>60/16</f>
        <v>3.75</v>
      </c>
      <c r="B20" s="14">
        <f t="shared" si="3"/>
        <v>98.77873563218391</v>
      </c>
      <c r="C20" s="13">
        <f t="shared" si="0"/>
        <v>49.389367816091955</v>
      </c>
      <c r="D20" s="13">
        <f t="shared" si="1"/>
        <v>32.92624521072797</v>
      </c>
      <c r="E20" s="13">
        <f t="shared" si="2"/>
        <v>24.694683908045977</v>
      </c>
      <c r="F20" s="13">
        <f t="shared" si="16"/>
        <v>19.75574712643678</v>
      </c>
      <c r="G20" s="13">
        <f t="shared" si="17"/>
        <v>16.463122605363985</v>
      </c>
      <c r="H20" s="13">
        <f t="shared" si="18"/>
        <v>14.111247947454844</v>
      </c>
      <c r="I20" s="13">
        <f t="shared" si="19"/>
        <v>12.347341954022989</v>
      </c>
      <c r="J20" s="13">
        <f t="shared" si="20"/>
        <v>10.975415070242656</v>
      </c>
      <c r="K20" s="13">
        <f t="shared" si="21"/>
        <v>9.87787356321839</v>
      </c>
      <c r="L20" s="13">
        <f>B20/11</f>
        <v>8.979885057471265</v>
      </c>
      <c r="M20" s="13">
        <f>B20/12</f>
        <v>8.231561302681992</v>
      </c>
      <c r="N20" s="13">
        <f>B20/13</f>
        <v>7.598364279398762</v>
      </c>
      <c r="O20" s="13">
        <f>B20/14</f>
        <v>7.055623973727422</v>
      </c>
      <c r="P20" s="13">
        <f>B20/15</f>
        <v>6.585249042145594</v>
      </c>
      <c r="Q20" s="14">
        <f>B20/16</f>
        <v>6.173670977011494</v>
      </c>
      <c r="R20" s="9"/>
      <c r="S20" s="9"/>
      <c r="T20" s="9"/>
    </row>
    <row r="21" spans="1:20" ht="12.75">
      <c r="A21" s="15">
        <f>60/14</f>
        <v>4.285714285714286</v>
      </c>
      <c r="B21" s="14">
        <f t="shared" si="3"/>
        <v>86.43139367816092</v>
      </c>
      <c r="C21" s="13">
        <f t="shared" si="0"/>
        <v>43.21569683908046</v>
      </c>
      <c r="D21" s="13">
        <f t="shared" si="1"/>
        <v>28.810464559386972</v>
      </c>
      <c r="E21" s="13">
        <f t="shared" si="2"/>
        <v>21.60784841954023</v>
      </c>
      <c r="F21" s="13">
        <f t="shared" si="16"/>
        <v>17.286278735632184</v>
      </c>
      <c r="G21" s="13">
        <f t="shared" si="17"/>
        <v>14.405232279693486</v>
      </c>
      <c r="H21" s="13">
        <f t="shared" si="18"/>
        <v>12.347341954022989</v>
      </c>
      <c r="I21" s="13">
        <f t="shared" si="19"/>
        <v>10.803924209770114</v>
      </c>
      <c r="J21" s="13">
        <f t="shared" si="20"/>
        <v>9.603488186462323</v>
      </c>
      <c r="K21" s="13">
        <f t="shared" si="21"/>
        <v>8.643139367816092</v>
      </c>
      <c r="L21" s="13">
        <f>B21/11</f>
        <v>7.857399425287356</v>
      </c>
      <c r="M21" s="13">
        <f>B21/12</f>
        <v>7.202616139846743</v>
      </c>
      <c r="N21" s="13">
        <f>B21/13</f>
        <v>6.648568744473916</v>
      </c>
      <c r="O21" s="14">
        <f>B21/14</f>
        <v>6.173670977011494</v>
      </c>
      <c r="P21" s="13"/>
      <c r="Q21" s="13"/>
      <c r="R21" s="9"/>
      <c r="S21" s="9"/>
      <c r="T21" s="9"/>
    </row>
    <row r="22" spans="1:20" ht="12.75">
      <c r="A22" s="15">
        <f>60/12</f>
        <v>5</v>
      </c>
      <c r="B22" s="14">
        <f t="shared" si="3"/>
        <v>74.08405172413794</v>
      </c>
      <c r="C22" s="13">
        <f t="shared" si="0"/>
        <v>37.04202586206897</v>
      </c>
      <c r="D22" s="13">
        <f t="shared" si="1"/>
        <v>24.694683908045977</v>
      </c>
      <c r="E22" s="13">
        <f t="shared" si="2"/>
        <v>18.521012931034484</v>
      </c>
      <c r="F22" s="13">
        <f t="shared" si="16"/>
        <v>14.816810344827587</v>
      </c>
      <c r="G22" s="13">
        <f t="shared" si="17"/>
        <v>12.347341954022989</v>
      </c>
      <c r="H22" s="13">
        <f t="shared" si="18"/>
        <v>10.583435960591133</v>
      </c>
      <c r="I22" s="13">
        <f t="shared" si="19"/>
        <v>9.260506465517242</v>
      </c>
      <c r="J22" s="13">
        <f t="shared" si="20"/>
        <v>8.231561302681992</v>
      </c>
      <c r="K22" s="13">
        <f t="shared" si="21"/>
        <v>7.408405172413794</v>
      </c>
      <c r="L22" s="13">
        <f>B22/11</f>
        <v>6.734913793103448</v>
      </c>
      <c r="M22" s="14">
        <f>B22/12</f>
        <v>6.173670977011494</v>
      </c>
      <c r="N22" s="13"/>
      <c r="O22" s="13"/>
      <c r="P22" s="13"/>
      <c r="Q22" s="13"/>
      <c r="R22" s="9"/>
      <c r="S22" s="9"/>
      <c r="T22" s="9"/>
    </row>
    <row r="23" spans="1:20" ht="12.75">
      <c r="A23" s="15">
        <f>60/10</f>
        <v>6</v>
      </c>
      <c r="B23" s="14">
        <f t="shared" si="3"/>
        <v>61.73670977011494</v>
      </c>
      <c r="C23" s="13">
        <f t="shared" si="0"/>
        <v>30.86835488505747</v>
      </c>
      <c r="D23" s="13">
        <f t="shared" si="1"/>
        <v>20.57890325670498</v>
      </c>
      <c r="E23" s="13">
        <f t="shared" si="2"/>
        <v>15.434177442528735</v>
      </c>
      <c r="F23" s="13">
        <f t="shared" si="16"/>
        <v>12.347341954022989</v>
      </c>
      <c r="G23" s="13">
        <f t="shared" si="17"/>
        <v>10.28945162835249</v>
      </c>
      <c r="H23" s="13">
        <f t="shared" si="18"/>
        <v>8.819529967159278</v>
      </c>
      <c r="I23" s="13">
        <f t="shared" si="19"/>
        <v>7.717088721264368</v>
      </c>
      <c r="J23" s="13">
        <f t="shared" si="20"/>
        <v>6.85963441890166</v>
      </c>
      <c r="K23" s="14">
        <f t="shared" si="21"/>
        <v>6.173670977011494</v>
      </c>
      <c r="L23" s="13"/>
      <c r="M23" s="13"/>
      <c r="N23" s="13"/>
      <c r="O23" s="13"/>
      <c r="P23" s="13"/>
      <c r="Q23" s="13"/>
      <c r="R23" s="9"/>
      <c r="S23" s="9"/>
      <c r="T23" s="9"/>
    </row>
    <row r="24" spans="1:20" ht="12.75">
      <c r="A24" s="15">
        <f>60/8</f>
        <v>7.5</v>
      </c>
      <c r="B24" s="14">
        <f t="shared" si="3"/>
        <v>49.389367816091955</v>
      </c>
      <c r="C24" s="13">
        <f t="shared" si="0"/>
        <v>24.694683908045977</v>
      </c>
      <c r="D24" s="13">
        <f t="shared" si="1"/>
        <v>16.463122605363985</v>
      </c>
      <c r="E24" s="13">
        <f t="shared" si="2"/>
        <v>12.347341954022989</v>
      </c>
      <c r="F24" s="13">
        <f t="shared" si="16"/>
        <v>9.87787356321839</v>
      </c>
      <c r="G24" s="13">
        <f t="shared" si="17"/>
        <v>8.231561302681992</v>
      </c>
      <c r="H24" s="13">
        <f t="shared" si="18"/>
        <v>7.055623973727422</v>
      </c>
      <c r="I24" s="14">
        <f t="shared" si="19"/>
        <v>6.173670977011494</v>
      </c>
      <c r="J24" s="13"/>
      <c r="K24" s="13"/>
      <c r="L24" s="13"/>
      <c r="M24" s="13"/>
      <c r="N24" s="13"/>
      <c r="O24" s="13"/>
      <c r="P24" s="13"/>
      <c r="Q24" s="13"/>
      <c r="R24" s="9"/>
      <c r="S24" s="9"/>
      <c r="T24" s="9"/>
    </row>
    <row r="25" spans="1:20" ht="12.75">
      <c r="A25" s="15">
        <v>10</v>
      </c>
      <c r="B25" s="14">
        <f t="shared" si="3"/>
        <v>37.04202586206897</v>
      </c>
      <c r="C25" s="13">
        <f t="shared" si="0"/>
        <v>18.521012931034484</v>
      </c>
      <c r="D25" s="13">
        <f t="shared" si="1"/>
        <v>12.347341954022989</v>
      </c>
      <c r="E25" s="13">
        <f t="shared" si="2"/>
        <v>9.260506465517242</v>
      </c>
      <c r="F25" s="13">
        <f t="shared" si="16"/>
        <v>7.408405172413794</v>
      </c>
      <c r="G25" s="14">
        <f t="shared" si="17"/>
        <v>6.173670977011494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9"/>
      <c r="S25" s="9"/>
      <c r="T25" s="9"/>
    </row>
    <row r="26" spans="1:20" ht="12.75">
      <c r="A26" s="15">
        <f>60/4</f>
        <v>15</v>
      </c>
      <c r="B26" s="14">
        <f t="shared" si="3"/>
        <v>24.694683908045977</v>
      </c>
      <c r="C26" s="13">
        <f t="shared" si="0"/>
        <v>12.347341954022989</v>
      </c>
      <c r="D26" s="13">
        <f t="shared" si="1"/>
        <v>8.231561302681992</v>
      </c>
      <c r="E26" s="14">
        <f t="shared" si="2"/>
        <v>6.173670977011494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9"/>
      <c r="S26" s="9"/>
      <c r="T26" s="9"/>
    </row>
    <row r="27" spans="1:20" ht="12.75">
      <c r="A27" s="15">
        <f>60/3</f>
        <v>20</v>
      </c>
      <c r="B27" s="14">
        <f t="shared" si="3"/>
        <v>18.521012931034484</v>
      </c>
      <c r="C27" s="13">
        <f t="shared" si="0"/>
        <v>9.260506465517242</v>
      </c>
      <c r="D27" s="14">
        <f t="shared" si="1"/>
        <v>6.173670977011494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9"/>
      <c r="S27" s="9"/>
      <c r="T27" s="9"/>
    </row>
    <row r="28" spans="1:20" ht="12.75">
      <c r="A28" s="15">
        <f>60/2</f>
        <v>30</v>
      </c>
      <c r="B28" s="14">
        <f t="shared" si="3"/>
        <v>12.347341954022989</v>
      </c>
      <c r="C28" s="14">
        <f t="shared" si="0"/>
        <v>6.173670977011494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9"/>
      <c r="S28" s="9"/>
      <c r="T28" s="9"/>
    </row>
    <row r="29" spans="1:20" ht="12.75">
      <c r="A29" s="15">
        <f>60/1</f>
        <v>60</v>
      </c>
      <c r="B29" s="14">
        <f t="shared" si="3"/>
        <v>6.173670977011494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9"/>
      <c r="S29" s="9"/>
      <c r="T29" s="9"/>
    </row>
    <row r="31" spans="2:17" ht="15.75">
      <c r="B31" s="24" t="s">
        <v>20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2.75">
      <c r="A32" t="s">
        <v>5</v>
      </c>
      <c r="B32" s="8">
        <v>1</v>
      </c>
      <c r="C32" s="8">
        <v>2</v>
      </c>
      <c r="D32" s="8">
        <v>3</v>
      </c>
      <c r="E32" s="8">
        <v>4</v>
      </c>
      <c r="F32" s="8">
        <v>5</v>
      </c>
      <c r="G32" s="8">
        <v>6</v>
      </c>
      <c r="H32" s="8">
        <v>7</v>
      </c>
      <c r="I32" s="8">
        <v>8</v>
      </c>
      <c r="J32" s="8">
        <v>9</v>
      </c>
      <c r="K32" s="8">
        <v>10</v>
      </c>
      <c r="L32" s="8">
        <v>11</v>
      </c>
      <c r="M32" s="8">
        <v>12</v>
      </c>
      <c r="N32" s="8">
        <v>13</v>
      </c>
      <c r="O32" s="8">
        <v>14</v>
      </c>
      <c r="P32" s="8">
        <v>15</v>
      </c>
      <c r="Q32" s="8">
        <v>16</v>
      </c>
    </row>
    <row r="33" spans="1:18" ht="12.75">
      <c r="A33" s="6">
        <f>1/30</f>
        <v>0.03333333333333333</v>
      </c>
      <c r="B33" s="8">
        <v>14648</v>
      </c>
      <c r="C33" s="2">
        <f>B33/2</f>
        <v>7324</v>
      </c>
      <c r="D33" s="2">
        <f>B33/3</f>
        <v>4882.666666666667</v>
      </c>
      <c r="E33" s="2">
        <f>B33/4</f>
        <v>3662</v>
      </c>
      <c r="F33" s="2">
        <f>B33/5</f>
        <v>2929.6</v>
      </c>
      <c r="G33" s="2">
        <f>B33/6</f>
        <v>2441.3333333333335</v>
      </c>
      <c r="H33" s="2">
        <f>B33/7</f>
        <v>2092.5714285714284</v>
      </c>
      <c r="I33" s="2">
        <f>B33/8</f>
        <v>1831</v>
      </c>
      <c r="J33" s="2">
        <f>B33/9</f>
        <v>1627.5555555555557</v>
      </c>
      <c r="K33" s="2">
        <f>B33/10</f>
        <v>1464.8</v>
      </c>
      <c r="L33" s="2">
        <f>B33/11</f>
        <v>1331.6363636363637</v>
      </c>
      <c r="M33" s="2">
        <f>B33/12</f>
        <v>1220.6666666666667</v>
      </c>
      <c r="N33" s="2">
        <f>B33/13</f>
        <v>1126.7692307692307</v>
      </c>
      <c r="O33" s="2">
        <f>B33/14</f>
        <v>1046.2857142857142</v>
      </c>
      <c r="P33" s="2">
        <f>B33/15</f>
        <v>976.5333333333333</v>
      </c>
      <c r="Q33" s="2">
        <f>B33/16</f>
        <v>915.5</v>
      </c>
      <c r="R33" t="s">
        <v>18</v>
      </c>
    </row>
    <row r="34" spans="1:18" ht="12.75">
      <c r="A34" s="6">
        <f>1/20</f>
        <v>0.05</v>
      </c>
      <c r="B34" s="8">
        <v>9766</v>
      </c>
      <c r="C34" s="2">
        <f aca="true" t="shared" si="22" ref="C34:C58">B34/2</f>
        <v>4883</v>
      </c>
      <c r="D34" s="2">
        <f aca="true" t="shared" si="23" ref="D34:D57">B34/3</f>
        <v>3255.3333333333335</v>
      </c>
      <c r="E34" s="2">
        <f aca="true" t="shared" si="24" ref="E34:E56">B34/4</f>
        <v>2441.5</v>
      </c>
      <c r="F34" s="2">
        <f aca="true" t="shared" si="25" ref="F34:F55">B34/5</f>
        <v>1953.2</v>
      </c>
      <c r="G34" s="2">
        <f aca="true" t="shared" si="26" ref="G34:G55">B34/6</f>
        <v>1627.6666666666667</v>
      </c>
      <c r="H34" s="2">
        <f aca="true" t="shared" si="27" ref="H34:H54">B34/7</f>
        <v>1395.142857142857</v>
      </c>
      <c r="I34" s="2">
        <f aca="true" t="shared" si="28" ref="I34:I54">B34/8</f>
        <v>1220.75</v>
      </c>
      <c r="J34" s="2">
        <f aca="true" t="shared" si="29" ref="J34:J53">B34/9</f>
        <v>1085.111111111111</v>
      </c>
      <c r="K34" s="2">
        <f aca="true" t="shared" si="30" ref="K34:K53">B34/10</f>
        <v>976.6</v>
      </c>
      <c r="L34" s="2">
        <f aca="true" t="shared" si="31" ref="L34:L52">B34/11</f>
        <v>887.8181818181819</v>
      </c>
      <c r="M34" s="2">
        <f aca="true" t="shared" si="32" ref="M34:M52">B34/12</f>
        <v>813.8333333333334</v>
      </c>
      <c r="N34" s="2">
        <f aca="true" t="shared" si="33" ref="N34:N51">B34/13</f>
        <v>751.2307692307693</v>
      </c>
      <c r="O34" s="2">
        <f aca="true" t="shared" si="34" ref="O34:O51">B34/14</f>
        <v>697.5714285714286</v>
      </c>
      <c r="P34" s="2">
        <f aca="true" t="shared" si="35" ref="P34:P50">B34/15</f>
        <v>651.0666666666667</v>
      </c>
      <c r="Q34" s="2">
        <f aca="true" t="shared" si="36" ref="Q34:Q50">B34/16</f>
        <v>610.375</v>
      </c>
      <c r="R34" t="s">
        <v>17</v>
      </c>
    </row>
    <row r="35" spans="1:18" ht="12.75">
      <c r="A35" s="6">
        <f>1/10</f>
        <v>0.1</v>
      </c>
      <c r="B35" s="8">
        <v>4883</v>
      </c>
      <c r="C35" s="2">
        <f t="shared" si="22"/>
        <v>2441.5</v>
      </c>
      <c r="D35" s="2">
        <f t="shared" si="23"/>
        <v>1627.6666666666667</v>
      </c>
      <c r="E35" s="2">
        <f t="shared" si="24"/>
        <v>1220.75</v>
      </c>
      <c r="F35" s="2">
        <f t="shared" si="25"/>
        <v>976.6</v>
      </c>
      <c r="G35" s="2">
        <f t="shared" si="26"/>
        <v>813.8333333333334</v>
      </c>
      <c r="H35" s="2">
        <f t="shared" si="27"/>
        <v>697.5714285714286</v>
      </c>
      <c r="I35" s="2">
        <f t="shared" si="28"/>
        <v>610.375</v>
      </c>
      <c r="J35" s="2">
        <f t="shared" si="29"/>
        <v>542.5555555555555</v>
      </c>
      <c r="K35" s="2">
        <f t="shared" si="30"/>
        <v>488.3</v>
      </c>
      <c r="L35" s="2">
        <f t="shared" si="31"/>
        <v>443.90909090909093</v>
      </c>
      <c r="M35" s="2">
        <f t="shared" si="32"/>
        <v>406.9166666666667</v>
      </c>
      <c r="N35" s="2">
        <f t="shared" si="33"/>
        <v>375.61538461538464</v>
      </c>
      <c r="O35" s="2">
        <f t="shared" si="34"/>
        <v>348.7857142857143</v>
      </c>
      <c r="P35" s="2">
        <f t="shared" si="35"/>
        <v>325.53333333333336</v>
      </c>
      <c r="Q35" s="2">
        <f t="shared" si="36"/>
        <v>305.1875</v>
      </c>
      <c r="R35" t="s">
        <v>16</v>
      </c>
    </row>
    <row r="36" spans="1:18" ht="12.75">
      <c r="A36" s="6">
        <f>1/5</f>
        <v>0.2</v>
      </c>
      <c r="B36" s="8">
        <v>2441</v>
      </c>
      <c r="C36" s="2">
        <f t="shared" si="22"/>
        <v>1220.5</v>
      </c>
      <c r="D36" s="2">
        <f t="shared" si="23"/>
        <v>813.6666666666666</v>
      </c>
      <c r="E36" s="2">
        <f t="shared" si="24"/>
        <v>610.25</v>
      </c>
      <c r="F36" s="2">
        <f t="shared" si="25"/>
        <v>488.2</v>
      </c>
      <c r="G36" s="2">
        <f t="shared" si="26"/>
        <v>406.8333333333333</v>
      </c>
      <c r="H36" s="2">
        <f t="shared" si="27"/>
        <v>348.7142857142857</v>
      </c>
      <c r="I36" s="2">
        <f t="shared" si="28"/>
        <v>305.125</v>
      </c>
      <c r="J36" s="2">
        <f t="shared" si="29"/>
        <v>271.22222222222223</v>
      </c>
      <c r="K36" s="2">
        <f t="shared" si="30"/>
        <v>244.1</v>
      </c>
      <c r="L36" s="2">
        <f t="shared" si="31"/>
        <v>221.9090909090909</v>
      </c>
      <c r="M36" s="2">
        <f t="shared" si="32"/>
        <v>203.41666666666666</v>
      </c>
      <c r="N36" s="2">
        <f t="shared" si="33"/>
        <v>187.76923076923077</v>
      </c>
      <c r="O36" s="2">
        <f t="shared" si="34"/>
        <v>174.35714285714286</v>
      </c>
      <c r="P36" s="2">
        <f t="shared" si="35"/>
        <v>162.73333333333332</v>
      </c>
      <c r="Q36" s="2">
        <f t="shared" si="36"/>
        <v>152.5625</v>
      </c>
      <c r="R36" t="s">
        <v>15</v>
      </c>
    </row>
    <row r="37" spans="1:18" ht="12.75">
      <c r="A37" s="6">
        <f>1/4</f>
        <v>0.25</v>
      </c>
      <c r="B37" s="8">
        <v>1953</v>
      </c>
      <c r="C37" s="2">
        <f t="shared" si="22"/>
        <v>976.5</v>
      </c>
      <c r="D37" s="2">
        <f t="shared" si="23"/>
        <v>651</v>
      </c>
      <c r="E37" s="2">
        <f t="shared" si="24"/>
        <v>488.25</v>
      </c>
      <c r="F37" s="2">
        <f t="shared" si="25"/>
        <v>390.6</v>
      </c>
      <c r="G37" s="2">
        <f t="shared" si="26"/>
        <v>325.5</v>
      </c>
      <c r="H37" s="2">
        <f t="shared" si="27"/>
        <v>279</v>
      </c>
      <c r="I37" s="2">
        <f t="shared" si="28"/>
        <v>244.125</v>
      </c>
      <c r="J37" s="2">
        <f t="shared" si="29"/>
        <v>217</v>
      </c>
      <c r="K37" s="2">
        <f t="shared" si="30"/>
        <v>195.3</v>
      </c>
      <c r="L37" s="2">
        <f t="shared" si="31"/>
        <v>177.54545454545453</v>
      </c>
      <c r="M37" s="2">
        <f t="shared" si="32"/>
        <v>162.75</v>
      </c>
      <c r="N37" s="2">
        <f t="shared" si="33"/>
        <v>150.23076923076923</v>
      </c>
      <c r="O37" s="2">
        <f t="shared" si="34"/>
        <v>139.5</v>
      </c>
      <c r="P37" s="2">
        <f t="shared" si="35"/>
        <v>130.2</v>
      </c>
      <c r="Q37" s="2">
        <f t="shared" si="36"/>
        <v>122.0625</v>
      </c>
      <c r="R37" t="s">
        <v>14</v>
      </c>
    </row>
    <row r="38" spans="1:18" ht="12.75">
      <c r="A38" s="6">
        <f>1/3</f>
        <v>0.3333333333333333</v>
      </c>
      <c r="B38" s="8">
        <v>1465</v>
      </c>
      <c r="C38" s="2">
        <f t="shared" si="22"/>
        <v>732.5</v>
      </c>
      <c r="D38" s="2">
        <f t="shared" si="23"/>
        <v>488.3333333333333</v>
      </c>
      <c r="E38" s="2">
        <f t="shared" si="24"/>
        <v>366.25</v>
      </c>
      <c r="F38" s="2">
        <f t="shared" si="25"/>
        <v>293</v>
      </c>
      <c r="G38" s="2">
        <f t="shared" si="26"/>
        <v>244.16666666666666</v>
      </c>
      <c r="H38" s="2">
        <f t="shared" si="27"/>
        <v>209.28571428571428</v>
      </c>
      <c r="I38" s="2">
        <f t="shared" si="28"/>
        <v>183.125</v>
      </c>
      <c r="J38" s="2">
        <f t="shared" si="29"/>
        <v>162.77777777777777</v>
      </c>
      <c r="K38" s="2">
        <f t="shared" si="30"/>
        <v>146.5</v>
      </c>
      <c r="L38" s="2">
        <f t="shared" si="31"/>
        <v>133.1818181818182</v>
      </c>
      <c r="M38" s="2">
        <f t="shared" si="32"/>
        <v>122.08333333333333</v>
      </c>
      <c r="N38" s="2">
        <f t="shared" si="33"/>
        <v>112.6923076923077</v>
      </c>
      <c r="O38" s="2">
        <f t="shared" si="34"/>
        <v>104.64285714285714</v>
      </c>
      <c r="P38" s="2">
        <f t="shared" si="35"/>
        <v>97.66666666666667</v>
      </c>
      <c r="Q38" s="2">
        <f t="shared" si="36"/>
        <v>91.5625</v>
      </c>
      <c r="R38" t="s">
        <v>13</v>
      </c>
    </row>
    <row r="39" spans="1:18" ht="12.75">
      <c r="A39" s="6">
        <v>0.5</v>
      </c>
      <c r="B39" s="8">
        <v>977</v>
      </c>
      <c r="C39" s="2">
        <f t="shared" si="22"/>
        <v>488.5</v>
      </c>
      <c r="D39" s="2">
        <f t="shared" si="23"/>
        <v>325.6666666666667</v>
      </c>
      <c r="E39" s="2">
        <f t="shared" si="24"/>
        <v>244.25</v>
      </c>
      <c r="F39" s="2">
        <f t="shared" si="25"/>
        <v>195.4</v>
      </c>
      <c r="G39" s="2">
        <f t="shared" si="26"/>
        <v>162.83333333333334</v>
      </c>
      <c r="H39" s="2">
        <f t="shared" si="27"/>
        <v>139.57142857142858</v>
      </c>
      <c r="I39" s="2">
        <f t="shared" si="28"/>
        <v>122.125</v>
      </c>
      <c r="J39" s="2">
        <f t="shared" si="29"/>
        <v>108.55555555555556</v>
      </c>
      <c r="K39" s="2">
        <f t="shared" si="30"/>
        <v>97.7</v>
      </c>
      <c r="L39" s="2">
        <f t="shared" si="31"/>
        <v>88.81818181818181</v>
      </c>
      <c r="M39" s="2">
        <f t="shared" si="32"/>
        <v>81.41666666666667</v>
      </c>
      <c r="N39" s="2">
        <f t="shared" si="33"/>
        <v>75.15384615384616</v>
      </c>
      <c r="O39" s="2">
        <f t="shared" si="34"/>
        <v>69.78571428571429</v>
      </c>
      <c r="P39" s="2">
        <f t="shared" si="35"/>
        <v>65.13333333333334</v>
      </c>
      <c r="Q39" s="2">
        <f t="shared" si="36"/>
        <v>61.0625</v>
      </c>
      <c r="R39" t="s">
        <v>12</v>
      </c>
    </row>
    <row r="40" spans="1:17" ht="12.75">
      <c r="A40" s="6">
        <v>1</v>
      </c>
      <c r="B40" s="8">
        <v>488</v>
      </c>
      <c r="C40" s="2">
        <f t="shared" si="22"/>
        <v>244</v>
      </c>
      <c r="D40" s="2">
        <f t="shared" si="23"/>
        <v>162.66666666666666</v>
      </c>
      <c r="E40" s="2">
        <f t="shared" si="24"/>
        <v>122</v>
      </c>
      <c r="F40" s="2">
        <f t="shared" si="25"/>
        <v>97.6</v>
      </c>
      <c r="G40" s="2">
        <f t="shared" si="26"/>
        <v>81.33333333333333</v>
      </c>
      <c r="H40" s="2">
        <f t="shared" si="27"/>
        <v>69.71428571428571</v>
      </c>
      <c r="I40" s="2">
        <f t="shared" si="28"/>
        <v>61</v>
      </c>
      <c r="J40" s="2">
        <f t="shared" si="29"/>
        <v>54.22222222222222</v>
      </c>
      <c r="K40" s="2">
        <f t="shared" si="30"/>
        <v>48.8</v>
      </c>
      <c r="L40" s="2">
        <f t="shared" si="31"/>
        <v>44.36363636363637</v>
      </c>
      <c r="M40" s="2">
        <f t="shared" si="32"/>
        <v>40.666666666666664</v>
      </c>
      <c r="N40" s="2">
        <f t="shared" si="33"/>
        <v>37.53846153846154</v>
      </c>
      <c r="O40" s="2">
        <f t="shared" si="34"/>
        <v>34.857142857142854</v>
      </c>
      <c r="P40" s="2">
        <f t="shared" si="35"/>
        <v>32.53333333333333</v>
      </c>
      <c r="Q40" s="2">
        <f t="shared" si="36"/>
        <v>30.5</v>
      </c>
    </row>
    <row r="41" spans="1:17" ht="12.75">
      <c r="A41" s="7">
        <f>60/54</f>
        <v>1.1111111111111112</v>
      </c>
      <c r="B41" s="8">
        <v>439</v>
      </c>
      <c r="C41" s="2">
        <f t="shared" si="22"/>
        <v>219.5</v>
      </c>
      <c r="D41" s="2">
        <f t="shared" si="23"/>
        <v>146.33333333333334</v>
      </c>
      <c r="E41" s="2">
        <f t="shared" si="24"/>
        <v>109.75</v>
      </c>
      <c r="F41" s="2">
        <f t="shared" si="25"/>
        <v>87.8</v>
      </c>
      <c r="G41" s="2">
        <f t="shared" si="26"/>
        <v>73.16666666666667</v>
      </c>
      <c r="H41" s="2">
        <f t="shared" si="27"/>
        <v>62.714285714285715</v>
      </c>
      <c r="I41" s="2">
        <f t="shared" si="28"/>
        <v>54.875</v>
      </c>
      <c r="J41" s="2">
        <f t="shared" si="29"/>
        <v>48.77777777777778</v>
      </c>
      <c r="K41" s="2">
        <f t="shared" si="30"/>
        <v>43.9</v>
      </c>
      <c r="L41" s="2">
        <f t="shared" si="31"/>
        <v>39.90909090909091</v>
      </c>
      <c r="M41" s="2">
        <f t="shared" si="32"/>
        <v>36.583333333333336</v>
      </c>
      <c r="N41" s="2">
        <f t="shared" si="33"/>
        <v>33.76923076923077</v>
      </c>
      <c r="O41" s="2">
        <f t="shared" si="34"/>
        <v>31.357142857142858</v>
      </c>
      <c r="P41" s="2">
        <f t="shared" si="35"/>
        <v>29.266666666666666</v>
      </c>
      <c r="Q41" s="2">
        <f t="shared" si="36"/>
        <v>27.4375</v>
      </c>
    </row>
    <row r="42" spans="1:17" ht="12.75">
      <c r="A42" s="7">
        <f>60/48</f>
        <v>1.25</v>
      </c>
      <c r="B42" s="8">
        <v>391</v>
      </c>
      <c r="C42" s="2">
        <f t="shared" si="22"/>
        <v>195.5</v>
      </c>
      <c r="D42" s="2">
        <f t="shared" si="23"/>
        <v>130.33333333333334</v>
      </c>
      <c r="E42" s="2">
        <f t="shared" si="24"/>
        <v>97.75</v>
      </c>
      <c r="F42" s="2">
        <f t="shared" si="25"/>
        <v>78.2</v>
      </c>
      <c r="G42" s="2">
        <f t="shared" si="26"/>
        <v>65.16666666666667</v>
      </c>
      <c r="H42" s="2">
        <f t="shared" si="27"/>
        <v>55.857142857142854</v>
      </c>
      <c r="I42" s="2">
        <f t="shared" si="28"/>
        <v>48.875</v>
      </c>
      <c r="J42" s="2">
        <f t="shared" si="29"/>
        <v>43.44444444444444</v>
      </c>
      <c r="K42" s="2">
        <f t="shared" si="30"/>
        <v>39.1</v>
      </c>
      <c r="L42" s="2">
        <f t="shared" si="31"/>
        <v>35.54545454545455</v>
      </c>
      <c r="M42" s="2">
        <f t="shared" si="32"/>
        <v>32.583333333333336</v>
      </c>
      <c r="N42" s="2">
        <f t="shared" si="33"/>
        <v>30.076923076923077</v>
      </c>
      <c r="O42" s="2">
        <f t="shared" si="34"/>
        <v>27.928571428571427</v>
      </c>
      <c r="P42" s="2">
        <f t="shared" si="35"/>
        <v>26.066666666666666</v>
      </c>
      <c r="Q42" s="2">
        <f t="shared" si="36"/>
        <v>24.4375</v>
      </c>
    </row>
    <row r="43" spans="1:17" ht="12.75">
      <c r="A43" s="7">
        <f>60/42</f>
        <v>1.4285714285714286</v>
      </c>
      <c r="B43" s="8">
        <v>342</v>
      </c>
      <c r="C43" s="2">
        <f t="shared" si="22"/>
        <v>171</v>
      </c>
      <c r="D43" s="2">
        <f t="shared" si="23"/>
        <v>114</v>
      </c>
      <c r="E43" s="2">
        <f t="shared" si="24"/>
        <v>85.5</v>
      </c>
      <c r="F43" s="2">
        <f t="shared" si="25"/>
        <v>68.4</v>
      </c>
      <c r="G43" s="2">
        <f t="shared" si="26"/>
        <v>57</v>
      </c>
      <c r="H43" s="2">
        <f t="shared" si="27"/>
        <v>48.857142857142854</v>
      </c>
      <c r="I43" s="2">
        <f t="shared" si="28"/>
        <v>42.75</v>
      </c>
      <c r="J43" s="2">
        <f t="shared" si="29"/>
        <v>38</v>
      </c>
      <c r="K43" s="2">
        <f t="shared" si="30"/>
        <v>34.2</v>
      </c>
      <c r="L43" s="2">
        <f t="shared" si="31"/>
        <v>31.09090909090909</v>
      </c>
      <c r="M43" s="2">
        <f t="shared" si="32"/>
        <v>28.5</v>
      </c>
      <c r="N43" s="2">
        <f t="shared" si="33"/>
        <v>26.307692307692307</v>
      </c>
      <c r="O43" s="2">
        <f t="shared" si="34"/>
        <v>24.428571428571427</v>
      </c>
      <c r="P43" s="2">
        <f t="shared" si="35"/>
        <v>22.8</v>
      </c>
      <c r="Q43" s="2">
        <f t="shared" si="36"/>
        <v>21.375</v>
      </c>
    </row>
    <row r="44" spans="1:17" ht="12.75">
      <c r="A44" s="7">
        <f>60/36</f>
        <v>1.6666666666666667</v>
      </c>
      <c r="B44" s="8">
        <v>293</v>
      </c>
      <c r="C44" s="2">
        <f t="shared" si="22"/>
        <v>146.5</v>
      </c>
      <c r="D44" s="2">
        <f t="shared" si="23"/>
        <v>97.66666666666667</v>
      </c>
      <c r="E44" s="2">
        <f t="shared" si="24"/>
        <v>73.25</v>
      </c>
      <c r="F44" s="2">
        <f t="shared" si="25"/>
        <v>58.6</v>
      </c>
      <c r="G44" s="2">
        <f t="shared" si="26"/>
        <v>48.833333333333336</v>
      </c>
      <c r="H44" s="2">
        <f t="shared" si="27"/>
        <v>41.857142857142854</v>
      </c>
      <c r="I44" s="2">
        <f t="shared" si="28"/>
        <v>36.625</v>
      </c>
      <c r="J44" s="2">
        <f t="shared" si="29"/>
        <v>32.55555555555556</v>
      </c>
      <c r="K44" s="2">
        <f t="shared" si="30"/>
        <v>29.3</v>
      </c>
      <c r="L44" s="2">
        <f t="shared" si="31"/>
        <v>26.636363636363637</v>
      </c>
      <c r="M44" s="2">
        <f t="shared" si="32"/>
        <v>24.416666666666668</v>
      </c>
      <c r="N44" s="2">
        <f t="shared" si="33"/>
        <v>22.53846153846154</v>
      </c>
      <c r="O44" s="2">
        <f t="shared" si="34"/>
        <v>20.928571428571427</v>
      </c>
      <c r="P44" s="2">
        <f t="shared" si="35"/>
        <v>19.533333333333335</v>
      </c>
      <c r="Q44" s="2">
        <f t="shared" si="36"/>
        <v>18.3125</v>
      </c>
    </row>
    <row r="45" spans="1:17" ht="12.75">
      <c r="A45" s="7">
        <f>60/30</f>
        <v>2</v>
      </c>
      <c r="B45" s="8">
        <v>244</v>
      </c>
      <c r="C45" s="2">
        <f t="shared" si="22"/>
        <v>122</v>
      </c>
      <c r="D45" s="2">
        <f t="shared" si="23"/>
        <v>81.33333333333333</v>
      </c>
      <c r="E45" s="2">
        <f t="shared" si="24"/>
        <v>61</v>
      </c>
      <c r="F45" s="2">
        <f t="shared" si="25"/>
        <v>48.8</v>
      </c>
      <c r="G45" s="2">
        <f t="shared" si="26"/>
        <v>40.666666666666664</v>
      </c>
      <c r="H45" s="2">
        <f t="shared" si="27"/>
        <v>34.857142857142854</v>
      </c>
      <c r="I45" s="2">
        <f t="shared" si="28"/>
        <v>30.5</v>
      </c>
      <c r="J45" s="2">
        <f t="shared" si="29"/>
        <v>27.11111111111111</v>
      </c>
      <c r="K45" s="2">
        <f t="shared" si="30"/>
        <v>24.4</v>
      </c>
      <c r="L45" s="2">
        <f t="shared" si="31"/>
        <v>22.181818181818183</v>
      </c>
      <c r="M45" s="2">
        <f t="shared" si="32"/>
        <v>20.333333333333332</v>
      </c>
      <c r="N45" s="2">
        <f t="shared" si="33"/>
        <v>18.76923076923077</v>
      </c>
      <c r="O45" s="2">
        <f t="shared" si="34"/>
        <v>17.428571428571427</v>
      </c>
      <c r="P45" s="2">
        <f t="shared" si="35"/>
        <v>16.266666666666666</v>
      </c>
      <c r="Q45" s="2">
        <f t="shared" si="36"/>
        <v>15.25</v>
      </c>
    </row>
    <row r="46" spans="1:17" ht="12.75">
      <c r="A46" s="7">
        <f>60/26</f>
        <v>2.3076923076923075</v>
      </c>
      <c r="B46" s="8">
        <v>212</v>
      </c>
      <c r="C46" s="2">
        <f t="shared" si="22"/>
        <v>106</v>
      </c>
      <c r="D46" s="2">
        <f t="shared" si="23"/>
        <v>70.66666666666667</v>
      </c>
      <c r="E46" s="2">
        <f t="shared" si="24"/>
        <v>53</v>
      </c>
      <c r="F46" s="2">
        <f t="shared" si="25"/>
        <v>42.4</v>
      </c>
      <c r="G46" s="2">
        <f t="shared" si="26"/>
        <v>35.333333333333336</v>
      </c>
      <c r="H46" s="2">
        <f t="shared" si="27"/>
        <v>30.285714285714285</v>
      </c>
      <c r="I46" s="2">
        <f t="shared" si="28"/>
        <v>26.5</v>
      </c>
      <c r="J46" s="2">
        <f t="shared" si="29"/>
        <v>23.555555555555557</v>
      </c>
      <c r="K46" s="2">
        <f t="shared" si="30"/>
        <v>21.2</v>
      </c>
      <c r="L46" s="2">
        <f t="shared" si="31"/>
        <v>19.272727272727273</v>
      </c>
      <c r="M46" s="2">
        <f t="shared" si="32"/>
        <v>17.666666666666668</v>
      </c>
      <c r="N46" s="2">
        <f t="shared" si="33"/>
        <v>16.307692307692307</v>
      </c>
      <c r="O46" s="2">
        <f t="shared" si="34"/>
        <v>15.142857142857142</v>
      </c>
      <c r="P46" s="2">
        <f t="shared" si="35"/>
        <v>14.133333333333333</v>
      </c>
      <c r="Q46" s="2">
        <f t="shared" si="36"/>
        <v>13.25</v>
      </c>
    </row>
    <row r="47" spans="1:17" ht="12.75">
      <c r="A47" s="7">
        <f>60/22</f>
        <v>2.727272727272727</v>
      </c>
      <c r="B47" s="8">
        <v>179</v>
      </c>
      <c r="C47" s="2">
        <f t="shared" si="22"/>
        <v>89.5</v>
      </c>
      <c r="D47" s="2">
        <f t="shared" si="23"/>
        <v>59.666666666666664</v>
      </c>
      <c r="E47" s="2">
        <f t="shared" si="24"/>
        <v>44.75</v>
      </c>
      <c r="F47" s="2">
        <f t="shared" si="25"/>
        <v>35.8</v>
      </c>
      <c r="G47" s="2">
        <f t="shared" si="26"/>
        <v>29.833333333333332</v>
      </c>
      <c r="H47" s="2">
        <f t="shared" si="27"/>
        <v>25.571428571428573</v>
      </c>
      <c r="I47" s="2">
        <f t="shared" si="28"/>
        <v>22.375</v>
      </c>
      <c r="J47" s="2">
        <f t="shared" si="29"/>
        <v>19.88888888888889</v>
      </c>
      <c r="K47" s="2">
        <f t="shared" si="30"/>
        <v>17.9</v>
      </c>
      <c r="L47" s="2">
        <f t="shared" si="31"/>
        <v>16.272727272727273</v>
      </c>
      <c r="M47" s="2">
        <f t="shared" si="32"/>
        <v>14.916666666666666</v>
      </c>
      <c r="N47" s="2">
        <f t="shared" si="33"/>
        <v>13.76923076923077</v>
      </c>
      <c r="O47" s="2">
        <f t="shared" si="34"/>
        <v>12.785714285714286</v>
      </c>
      <c r="P47" s="2">
        <f t="shared" si="35"/>
        <v>11.933333333333334</v>
      </c>
      <c r="Q47" s="2">
        <f t="shared" si="36"/>
        <v>11.1875</v>
      </c>
    </row>
    <row r="48" spans="1:17" ht="12.75">
      <c r="A48" s="7">
        <f>60/20</f>
        <v>3</v>
      </c>
      <c r="B48" s="8">
        <v>163</v>
      </c>
      <c r="C48" s="2">
        <f t="shared" si="22"/>
        <v>81.5</v>
      </c>
      <c r="D48" s="2">
        <f t="shared" si="23"/>
        <v>54.333333333333336</v>
      </c>
      <c r="E48" s="2">
        <f t="shared" si="24"/>
        <v>40.75</v>
      </c>
      <c r="F48" s="2">
        <f t="shared" si="25"/>
        <v>32.6</v>
      </c>
      <c r="G48" s="2">
        <f t="shared" si="26"/>
        <v>27.166666666666668</v>
      </c>
      <c r="H48" s="2">
        <f t="shared" si="27"/>
        <v>23.285714285714285</v>
      </c>
      <c r="I48" s="2">
        <f t="shared" si="28"/>
        <v>20.375</v>
      </c>
      <c r="J48" s="2">
        <f t="shared" si="29"/>
        <v>18.11111111111111</v>
      </c>
      <c r="K48" s="2">
        <f t="shared" si="30"/>
        <v>16.3</v>
      </c>
      <c r="L48" s="2">
        <f t="shared" si="31"/>
        <v>14.818181818181818</v>
      </c>
      <c r="M48" s="2">
        <f t="shared" si="32"/>
        <v>13.583333333333334</v>
      </c>
      <c r="N48" s="2">
        <f t="shared" si="33"/>
        <v>12.538461538461538</v>
      </c>
      <c r="O48" s="2">
        <f t="shared" si="34"/>
        <v>11.642857142857142</v>
      </c>
      <c r="P48" s="2">
        <f t="shared" si="35"/>
        <v>10.866666666666667</v>
      </c>
      <c r="Q48" s="2">
        <f t="shared" si="36"/>
        <v>10.1875</v>
      </c>
    </row>
    <row r="49" spans="1:17" ht="12.75">
      <c r="A49" s="7">
        <f>60/18</f>
        <v>3.3333333333333335</v>
      </c>
      <c r="B49" s="8">
        <v>146</v>
      </c>
      <c r="C49" s="2">
        <f t="shared" si="22"/>
        <v>73</v>
      </c>
      <c r="D49" s="2">
        <f t="shared" si="23"/>
        <v>48.666666666666664</v>
      </c>
      <c r="E49" s="2">
        <f t="shared" si="24"/>
        <v>36.5</v>
      </c>
      <c r="F49" s="2">
        <f t="shared" si="25"/>
        <v>29.2</v>
      </c>
      <c r="G49" s="2">
        <f t="shared" si="26"/>
        <v>24.333333333333332</v>
      </c>
      <c r="H49" s="2">
        <f t="shared" si="27"/>
        <v>20.857142857142858</v>
      </c>
      <c r="I49" s="2">
        <f t="shared" si="28"/>
        <v>18.25</v>
      </c>
      <c r="J49" s="2">
        <f t="shared" si="29"/>
        <v>16.22222222222222</v>
      </c>
      <c r="K49" s="2">
        <f t="shared" si="30"/>
        <v>14.6</v>
      </c>
      <c r="L49" s="2">
        <f t="shared" si="31"/>
        <v>13.272727272727273</v>
      </c>
      <c r="M49" s="2">
        <f t="shared" si="32"/>
        <v>12.166666666666666</v>
      </c>
      <c r="N49" s="2">
        <f t="shared" si="33"/>
        <v>11.23076923076923</v>
      </c>
      <c r="O49" s="2">
        <f t="shared" si="34"/>
        <v>10.428571428571429</v>
      </c>
      <c r="P49" s="2">
        <f t="shared" si="35"/>
        <v>9.733333333333333</v>
      </c>
      <c r="Q49" s="2">
        <f t="shared" si="36"/>
        <v>9.125</v>
      </c>
    </row>
    <row r="50" spans="1:17" ht="12.75">
      <c r="A50" s="7">
        <f>60/16</f>
        <v>3.75</v>
      </c>
      <c r="B50" s="8">
        <v>130</v>
      </c>
      <c r="C50" s="2">
        <f t="shared" si="22"/>
        <v>65</v>
      </c>
      <c r="D50" s="2">
        <f t="shared" si="23"/>
        <v>43.333333333333336</v>
      </c>
      <c r="E50" s="2">
        <f t="shared" si="24"/>
        <v>32.5</v>
      </c>
      <c r="F50" s="2">
        <f t="shared" si="25"/>
        <v>26</v>
      </c>
      <c r="G50" s="2">
        <f t="shared" si="26"/>
        <v>21.666666666666668</v>
      </c>
      <c r="H50" s="2">
        <f t="shared" si="27"/>
        <v>18.571428571428573</v>
      </c>
      <c r="I50" s="2">
        <f t="shared" si="28"/>
        <v>16.25</v>
      </c>
      <c r="J50" s="2">
        <f t="shared" si="29"/>
        <v>14.444444444444445</v>
      </c>
      <c r="K50" s="2">
        <f t="shared" si="30"/>
        <v>13</v>
      </c>
      <c r="L50" s="2">
        <f t="shared" si="31"/>
        <v>11.818181818181818</v>
      </c>
      <c r="M50" s="2">
        <f t="shared" si="32"/>
        <v>10.833333333333334</v>
      </c>
      <c r="N50" s="2">
        <f t="shared" si="33"/>
        <v>10</v>
      </c>
      <c r="O50" s="2">
        <f t="shared" si="34"/>
        <v>9.285714285714286</v>
      </c>
      <c r="P50" s="2">
        <f t="shared" si="35"/>
        <v>8.666666666666666</v>
      </c>
      <c r="Q50" s="2">
        <f t="shared" si="36"/>
        <v>8.125</v>
      </c>
    </row>
    <row r="51" spans="1:17" ht="12.75">
      <c r="A51" s="7">
        <f>60/14</f>
        <v>4.285714285714286</v>
      </c>
      <c r="B51" s="8">
        <v>114</v>
      </c>
      <c r="C51" s="2">
        <f t="shared" si="22"/>
        <v>57</v>
      </c>
      <c r="D51" s="2">
        <f t="shared" si="23"/>
        <v>38</v>
      </c>
      <c r="E51" s="2">
        <f t="shared" si="24"/>
        <v>28.5</v>
      </c>
      <c r="F51" s="2">
        <f t="shared" si="25"/>
        <v>22.8</v>
      </c>
      <c r="G51" s="2">
        <f t="shared" si="26"/>
        <v>19</v>
      </c>
      <c r="H51" s="2">
        <f t="shared" si="27"/>
        <v>16.285714285714285</v>
      </c>
      <c r="I51" s="2">
        <f t="shared" si="28"/>
        <v>14.25</v>
      </c>
      <c r="J51" s="2">
        <f t="shared" si="29"/>
        <v>12.666666666666666</v>
      </c>
      <c r="K51" s="2">
        <f t="shared" si="30"/>
        <v>11.4</v>
      </c>
      <c r="L51" s="2">
        <f t="shared" si="31"/>
        <v>10.363636363636363</v>
      </c>
      <c r="M51" s="2">
        <f t="shared" si="32"/>
        <v>9.5</v>
      </c>
      <c r="N51" s="2">
        <f t="shared" si="33"/>
        <v>8.76923076923077</v>
      </c>
      <c r="O51" s="2">
        <f t="shared" si="34"/>
        <v>8.142857142857142</v>
      </c>
      <c r="P51" s="2"/>
      <c r="Q51" s="2"/>
    </row>
    <row r="52" spans="1:17" ht="12.75">
      <c r="A52" s="7">
        <f>60/12</f>
        <v>5</v>
      </c>
      <c r="B52" s="8">
        <v>98</v>
      </c>
      <c r="C52" s="2">
        <f t="shared" si="22"/>
        <v>49</v>
      </c>
      <c r="D52" s="2">
        <f t="shared" si="23"/>
        <v>32.666666666666664</v>
      </c>
      <c r="E52" s="2">
        <f t="shared" si="24"/>
        <v>24.5</v>
      </c>
      <c r="F52" s="2">
        <f t="shared" si="25"/>
        <v>19.6</v>
      </c>
      <c r="G52" s="2">
        <f t="shared" si="26"/>
        <v>16.333333333333332</v>
      </c>
      <c r="H52" s="2">
        <f t="shared" si="27"/>
        <v>14</v>
      </c>
      <c r="I52" s="2">
        <f t="shared" si="28"/>
        <v>12.25</v>
      </c>
      <c r="J52" s="2">
        <f t="shared" si="29"/>
        <v>10.88888888888889</v>
      </c>
      <c r="K52" s="2">
        <f t="shared" si="30"/>
        <v>9.8</v>
      </c>
      <c r="L52" s="2">
        <f t="shared" si="31"/>
        <v>8.909090909090908</v>
      </c>
      <c r="M52" s="2">
        <f t="shared" si="32"/>
        <v>8.166666666666666</v>
      </c>
      <c r="N52" s="2"/>
      <c r="O52" s="2"/>
      <c r="P52" s="2"/>
      <c r="Q52" s="2"/>
    </row>
    <row r="53" spans="1:17" ht="12.75">
      <c r="A53" s="7">
        <f>60/10</f>
        <v>6</v>
      </c>
      <c r="B53" s="8">
        <v>81</v>
      </c>
      <c r="C53" s="2">
        <f t="shared" si="22"/>
        <v>40.5</v>
      </c>
      <c r="D53" s="2">
        <f t="shared" si="23"/>
        <v>27</v>
      </c>
      <c r="E53" s="2">
        <f t="shared" si="24"/>
        <v>20.25</v>
      </c>
      <c r="F53" s="2">
        <f t="shared" si="25"/>
        <v>16.2</v>
      </c>
      <c r="G53" s="2">
        <f t="shared" si="26"/>
        <v>13.5</v>
      </c>
      <c r="H53" s="2">
        <f t="shared" si="27"/>
        <v>11.571428571428571</v>
      </c>
      <c r="I53" s="2">
        <f t="shared" si="28"/>
        <v>10.125</v>
      </c>
      <c r="J53" s="2">
        <f t="shared" si="29"/>
        <v>9</v>
      </c>
      <c r="K53" s="2">
        <f t="shared" si="30"/>
        <v>8.1</v>
      </c>
      <c r="L53" s="2"/>
      <c r="M53" s="2"/>
      <c r="N53" s="2"/>
      <c r="O53" s="2"/>
      <c r="P53" s="2"/>
      <c r="Q53" s="2"/>
    </row>
    <row r="54" spans="1:17" ht="12.75">
      <c r="A54" s="7">
        <f>60/8</f>
        <v>7.5</v>
      </c>
      <c r="B54" s="8">
        <v>65</v>
      </c>
      <c r="C54" s="2">
        <f t="shared" si="22"/>
        <v>32.5</v>
      </c>
      <c r="D54" s="2">
        <f t="shared" si="23"/>
        <v>21.666666666666668</v>
      </c>
      <c r="E54" s="2">
        <f t="shared" si="24"/>
        <v>16.25</v>
      </c>
      <c r="F54" s="2">
        <f t="shared" si="25"/>
        <v>13</v>
      </c>
      <c r="G54" s="2">
        <f t="shared" si="26"/>
        <v>10.833333333333334</v>
      </c>
      <c r="H54" s="2">
        <f t="shared" si="27"/>
        <v>9.285714285714286</v>
      </c>
      <c r="I54" s="2">
        <f t="shared" si="28"/>
        <v>8.125</v>
      </c>
      <c r="J54" s="2"/>
      <c r="K54" s="2"/>
      <c r="L54" s="2"/>
      <c r="M54" s="2"/>
      <c r="N54" s="2"/>
      <c r="O54" s="2"/>
      <c r="P54" s="2"/>
      <c r="Q54" s="2"/>
    </row>
    <row r="55" spans="1:17" ht="12.75">
      <c r="A55" s="7">
        <v>10</v>
      </c>
      <c r="B55" s="8">
        <v>49</v>
      </c>
      <c r="C55" s="2">
        <f t="shared" si="22"/>
        <v>24.5</v>
      </c>
      <c r="D55" s="2">
        <f t="shared" si="23"/>
        <v>16.333333333333332</v>
      </c>
      <c r="E55" s="2">
        <f t="shared" si="24"/>
        <v>12.25</v>
      </c>
      <c r="F55" s="2">
        <f t="shared" si="25"/>
        <v>9.8</v>
      </c>
      <c r="G55" s="2">
        <f t="shared" si="26"/>
        <v>8.166666666666666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7">
        <f>60/4</f>
        <v>15</v>
      </c>
      <c r="B56" s="8">
        <v>33</v>
      </c>
      <c r="C56" s="2">
        <f t="shared" si="22"/>
        <v>16.5</v>
      </c>
      <c r="D56" s="2">
        <f t="shared" si="23"/>
        <v>11</v>
      </c>
      <c r="E56" s="2">
        <f t="shared" si="24"/>
        <v>8.25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7">
        <f>60/3</f>
        <v>20</v>
      </c>
      <c r="B57" s="8">
        <v>24</v>
      </c>
      <c r="C57" s="2">
        <f t="shared" si="22"/>
        <v>12</v>
      </c>
      <c r="D57" s="2">
        <f t="shared" si="23"/>
        <v>8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7">
        <f>60/2</f>
        <v>30</v>
      </c>
      <c r="B58" s="8">
        <v>16</v>
      </c>
      <c r="C58" s="2">
        <f t="shared" si="22"/>
        <v>8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7">
        <f>60/1</f>
        <v>60</v>
      </c>
      <c r="B59" s="8">
        <v>8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1" spans="2:17" ht="15.75">
      <c r="B61" s="24" t="s">
        <v>21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</row>
    <row r="62" spans="1:17" ht="12.75">
      <c r="A62" t="s">
        <v>25</v>
      </c>
      <c r="B62" s="8">
        <v>1</v>
      </c>
      <c r="C62" s="8">
        <v>2</v>
      </c>
      <c r="D62" s="8">
        <v>3</v>
      </c>
      <c r="E62" s="8">
        <v>4</v>
      </c>
      <c r="F62" s="8">
        <v>5</v>
      </c>
      <c r="G62" s="8">
        <v>6</v>
      </c>
      <c r="H62" s="8">
        <v>7</v>
      </c>
      <c r="I62" s="8">
        <v>8</v>
      </c>
      <c r="J62" s="8">
        <v>9</v>
      </c>
      <c r="K62" s="8">
        <v>10</v>
      </c>
      <c r="L62" s="8">
        <v>11</v>
      </c>
      <c r="M62" s="8">
        <v>12</v>
      </c>
      <c r="N62" s="8">
        <v>13</v>
      </c>
      <c r="O62" s="8">
        <v>14</v>
      </c>
      <c r="P62" s="8">
        <v>15</v>
      </c>
      <c r="Q62" s="8">
        <v>16</v>
      </c>
    </row>
    <row r="63" spans="1:18" ht="12.75">
      <c r="A63" s="6">
        <f>1/30</f>
        <v>0.03333333333333333</v>
      </c>
      <c r="B63" s="8">
        <v>20142</v>
      </c>
      <c r="C63" s="2">
        <f>B63/2</f>
        <v>10071</v>
      </c>
      <c r="D63" s="2">
        <f>B63/3</f>
        <v>6714</v>
      </c>
      <c r="E63" s="2">
        <f>B63/4</f>
        <v>5035.5</v>
      </c>
      <c r="F63" s="2">
        <f>B63/5</f>
        <v>4028.4</v>
      </c>
      <c r="G63" s="2">
        <f>B63/6</f>
        <v>3357</v>
      </c>
      <c r="H63" s="2">
        <f>B63/7</f>
        <v>2877.4285714285716</v>
      </c>
      <c r="I63" s="2">
        <f>B63/8</f>
        <v>2517.75</v>
      </c>
      <c r="J63" s="2">
        <f>B63/9</f>
        <v>2238</v>
      </c>
      <c r="K63" s="2">
        <f>B63/10</f>
        <v>2014.2</v>
      </c>
      <c r="L63" s="2">
        <f>B63/11</f>
        <v>1831.090909090909</v>
      </c>
      <c r="M63" s="2">
        <f>B63/12</f>
        <v>1678.5</v>
      </c>
      <c r="N63" s="2">
        <f>B63/13</f>
        <v>1549.3846153846155</v>
      </c>
      <c r="O63" s="2">
        <f>B63/14</f>
        <v>1438.7142857142858</v>
      </c>
      <c r="P63" s="2">
        <f>B63/15</f>
        <v>1342.8</v>
      </c>
      <c r="Q63" s="2">
        <f>B63/16</f>
        <v>1258.875</v>
      </c>
      <c r="R63" t="s">
        <v>18</v>
      </c>
    </row>
    <row r="64" spans="1:18" ht="12.75">
      <c r="A64" s="6">
        <f>1/20</f>
        <v>0.05</v>
      </c>
      <c r="B64" s="8">
        <v>13428</v>
      </c>
      <c r="C64" s="2">
        <f aca="true" t="shared" si="37" ref="C64:C88">B64/2</f>
        <v>6714</v>
      </c>
      <c r="D64" s="2">
        <f aca="true" t="shared" si="38" ref="D64:D87">B64/3</f>
        <v>4476</v>
      </c>
      <c r="E64" s="2">
        <f aca="true" t="shared" si="39" ref="E64:E86">B64/4</f>
        <v>3357</v>
      </c>
      <c r="F64" s="2">
        <f aca="true" t="shared" si="40" ref="F64:F85">B64/5</f>
        <v>2685.6</v>
      </c>
      <c r="G64" s="2">
        <f aca="true" t="shared" si="41" ref="G64:G85">B64/6</f>
        <v>2238</v>
      </c>
      <c r="H64" s="2">
        <f aca="true" t="shared" si="42" ref="H64:H84">B64/7</f>
        <v>1918.2857142857142</v>
      </c>
      <c r="I64" s="2">
        <f aca="true" t="shared" si="43" ref="I64:I84">B64/8</f>
        <v>1678.5</v>
      </c>
      <c r="J64" s="2">
        <f aca="true" t="shared" si="44" ref="J64:J83">B64/9</f>
        <v>1492</v>
      </c>
      <c r="K64" s="2">
        <f aca="true" t="shared" si="45" ref="K64:K83">B64/10</f>
        <v>1342.8</v>
      </c>
      <c r="L64" s="2">
        <f aca="true" t="shared" si="46" ref="L64:L82">B64/11</f>
        <v>1220.7272727272727</v>
      </c>
      <c r="M64" s="2">
        <f aca="true" t="shared" si="47" ref="M64:M82">B64/12</f>
        <v>1119</v>
      </c>
      <c r="N64" s="2">
        <f aca="true" t="shared" si="48" ref="N64:N81">B64/13</f>
        <v>1032.923076923077</v>
      </c>
      <c r="O64" s="2">
        <f aca="true" t="shared" si="49" ref="O64:O81">B64/14</f>
        <v>959.1428571428571</v>
      </c>
      <c r="P64" s="2">
        <f aca="true" t="shared" si="50" ref="P64:P80">B64/15</f>
        <v>895.2</v>
      </c>
      <c r="Q64" s="2">
        <f aca="true" t="shared" si="51" ref="Q64:Q79">B64/16</f>
        <v>839.25</v>
      </c>
      <c r="R64" t="s">
        <v>17</v>
      </c>
    </row>
    <row r="65" spans="1:18" ht="12.75">
      <c r="A65" s="6">
        <f>1/10</f>
        <v>0.1</v>
      </c>
      <c r="B65" s="8">
        <v>6714</v>
      </c>
      <c r="C65" s="2">
        <f t="shared" si="37"/>
        <v>3357</v>
      </c>
      <c r="D65" s="2">
        <f t="shared" si="38"/>
        <v>2238</v>
      </c>
      <c r="E65" s="2">
        <f t="shared" si="39"/>
        <v>1678.5</v>
      </c>
      <c r="F65" s="2">
        <f t="shared" si="40"/>
        <v>1342.8</v>
      </c>
      <c r="G65" s="2">
        <f t="shared" si="41"/>
        <v>1119</v>
      </c>
      <c r="H65" s="2">
        <f t="shared" si="42"/>
        <v>959.1428571428571</v>
      </c>
      <c r="I65" s="2">
        <f t="shared" si="43"/>
        <v>839.25</v>
      </c>
      <c r="J65" s="2">
        <f t="shared" si="44"/>
        <v>746</v>
      </c>
      <c r="K65" s="2">
        <f t="shared" si="45"/>
        <v>671.4</v>
      </c>
      <c r="L65" s="2">
        <f t="shared" si="46"/>
        <v>610.3636363636364</v>
      </c>
      <c r="M65" s="2">
        <f t="shared" si="47"/>
        <v>559.5</v>
      </c>
      <c r="N65" s="2">
        <f t="shared" si="48"/>
        <v>516.4615384615385</v>
      </c>
      <c r="O65" s="2">
        <f t="shared" si="49"/>
        <v>479.57142857142856</v>
      </c>
      <c r="P65" s="2">
        <f t="shared" si="50"/>
        <v>447.6</v>
      </c>
      <c r="Q65" s="2">
        <f t="shared" si="51"/>
        <v>419.625</v>
      </c>
      <c r="R65" t="s">
        <v>16</v>
      </c>
    </row>
    <row r="66" spans="1:18" ht="12.75">
      <c r="A66" s="6">
        <f>1/5</f>
        <v>0.2</v>
      </c>
      <c r="B66" s="8">
        <v>3357</v>
      </c>
      <c r="C66" s="2">
        <f t="shared" si="37"/>
        <v>1678.5</v>
      </c>
      <c r="D66" s="2">
        <f t="shared" si="38"/>
        <v>1119</v>
      </c>
      <c r="E66" s="2">
        <f t="shared" si="39"/>
        <v>839.25</v>
      </c>
      <c r="F66" s="2">
        <f t="shared" si="40"/>
        <v>671.4</v>
      </c>
      <c r="G66" s="2">
        <f t="shared" si="41"/>
        <v>559.5</v>
      </c>
      <c r="H66" s="2">
        <f t="shared" si="42"/>
        <v>479.57142857142856</v>
      </c>
      <c r="I66" s="2">
        <f t="shared" si="43"/>
        <v>419.625</v>
      </c>
      <c r="J66" s="2">
        <f t="shared" si="44"/>
        <v>373</v>
      </c>
      <c r="K66" s="2">
        <f t="shared" si="45"/>
        <v>335.7</v>
      </c>
      <c r="L66" s="2">
        <f t="shared" si="46"/>
        <v>305.1818181818182</v>
      </c>
      <c r="M66" s="2">
        <f t="shared" si="47"/>
        <v>279.75</v>
      </c>
      <c r="N66" s="2">
        <f t="shared" si="48"/>
        <v>258.2307692307692</v>
      </c>
      <c r="O66" s="2">
        <f t="shared" si="49"/>
        <v>239.78571428571428</v>
      </c>
      <c r="P66" s="2">
        <f t="shared" si="50"/>
        <v>223.8</v>
      </c>
      <c r="Q66" s="2">
        <f t="shared" si="51"/>
        <v>209.8125</v>
      </c>
      <c r="R66" t="s">
        <v>15</v>
      </c>
    </row>
    <row r="67" spans="1:18" ht="12.75">
      <c r="A67" s="6">
        <f>1/4</f>
        <v>0.25</v>
      </c>
      <c r="B67" s="8">
        <v>2686</v>
      </c>
      <c r="C67" s="2">
        <f t="shared" si="37"/>
        <v>1343</v>
      </c>
      <c r="D67" s="2">
        <f t="shared" si="38"/>
        <v>895.3333333333334</v>
      </c>
      <c r="E67" s="2">
        <f t="shared" si="39"/>
        <v>671.5</v>
      </c>
      <c r="F67" s="2">
        <f t="shared" si="40"/>
        <v>537.2</v>
      </c>
      <c r="G67" s="2">
        <f t="shared" si="41"/>
        <v>447.6666666666667</v>
      </c>
      <c r="H67" s="2">
        <f t="shared" si="42"/>
        <v>383.7142857142857</v>
      </c>
      <c r="I67" s="2">
        <f t="shared" si="43"/>
        <v>335.75</v>
      </c>
      <c r="J67" s="2">
        <f t="shared" si="44"/>
        <v>298.44444444444446</v>
      </c>
      <c r="K67" s="2">
        <f t="shared" si="45"/>
        <v>268.6</v>
      </c>
      <c r="L67" s="2">
        <f t="shared" si="46"/>
        <v>244.1818181818182</v>
      </c>
      <c r="M67" s="2">
        <f t="shared" si="47"/>
        <v>223.83333333333334</v>
      </c>
      <c r="N67" s="2">
        <f t="shared" si="48"/>
        <v>206.6153846153846</v>
      </c>
      <c r="O67" s="2">
        <f t="shared" si="49"/>
        <v>191.85714285714286</v>
      </c>
      <c r="P67" s="2">
        <f t="shared" si="50"/>
        <v>179.06666666666666</v>
      </c>
      <c r="Q67" s="2">
        <f t="shared" si="51"/>
        <v>167.875</v>
      </c>
      <c r="R67" t="s">
        <v>14</v>
      </c>
    </row>
    <row r="68" spans="1:18" ht="12.75">
      <c r="A68" s="6">
        <f>1/3</f>
        <v>0.3333333333333333</v>
      </c>
      <c r="B68" s="8">
        <v>2014</v>
      </c>
      <c r="C68" s="2">
        <f t="shared" si="37"/>
        <v>1007</v>
      </c>
      <c r="D68" s="2">
        <f t="shared" si="38"/>
        <v>671.3333333333334</v>
      </c>
      <c r="E68" s="2">
        <f t="shared" si="39"/>
        <v>503.5</v>
      </c>
      <c r="F68" s="2">
        <f t="shared" si="40"/>
        <v>402.8</v>
      </c>
      <c r="G68" s="2">
        <f t="shared" si="41"/>
        <v>335.6666666666667</v>
      </c>
      <c r="H68" s="2">
        <f t="shared" si="42"/>
        <v>287.7142857142857</v>
      </c>
      <c r="I68" s="2">
        <f t="shared" si="43"/>
        <v>251.75</v>
      </c>
      <c r="J68" s="2">
        <f t="shared" si="44"/>
        <v>223.77777777777777</v>
      </c>
      <c r="K68" s="2">
        <f t="shared" si="45"/>
        <v>201.4</v>
      </c>
      <c r="L68" s="2">
        <f t="shared" si="46"/>
        <v>183.0909090909091</v>
      </c>
      <c r="M68" s="2">
        <f t="shared" si="47"/>
        <v>167.83333333333334</v>
      </c>
      <c r="N68" s="2">
        <f t="shared" si="48"/>
        <v>154.92307692307693</v>
      </c>
      <c r="O68" s="2">
        <f t="shared" si="49"/>
        <v>143.85714285714286</v>
      </c>
      <c r="P68" s="2">
        <f t="shared" si="50"/>
        <v>134.26666666666668</v>
      </c>
      <c r="Q68" s="2">
        <f t="shared" si="51"/>
        <v>125.875</v>
      </c>
      <c r="R68" t="s">
        <v>13</v>
      </c>
    </row>
    <row r="69" spans="1:18" ht="12.75">
      <c r="A69" s="6">
        <v>0.5</v>
      </c>
      <c r="B69" s="8">
        <v>1343</v>
      </c>
      <c r="C69" s="2">
        <f t="shared" si="37"/>
        <v>671.5</v>
      </c>
      <c r="D69" s="2">
        <f t="shared" si="38"/>
        <v>447.6666666666667</v>
      </c>
      <c r="E69" s="2">
        <f t="shared" si="39"/>
        <v>335.75</v>
      </c>
      <c r="F69" s="2">
        <f t="shared" si="40"/>
        <v>268.6</v>
      </c>
      <c r="G69" s="2">
        <f t="shared" si="41"/>
        <v>223.83333333333334</v>
      </c>
      <c r="H69" s="2">
        <f t="shared" si="42"/>
        <v>191.85714285714286</v>
      </c>
      <c r="I69" s="2">
        <f t="shared" si="43"/>
        <v>167.875</v>
      </c>
      <c r="J69" s="2">
        <f t="shared" si="44"/>
        <v>149.22222222222223</v>
      </c>
      <c r="K69" s="2">
        <f t="shared" si="45"/>
        <v>134.3</v>
      </c>
      <c r="L69" s="2">
        <f t="shared" si="46"/>
        <v>122.0909090909091</v>
      </c>
      <c r="M69" s="2">
        <f t="shared" si="47"/>
        <v>111.91666666666667</v>
      </c>
      <c r="N69" s="2">
        <f t="shared" si="48"/>
        <v>103.3076923076923</v>
      </c>
      <c r="O69" s="2">
        <f t="shared" si="49"/>
        <v>95.92857142857143</v>
      </c>
      <c r="P69" s="2">
        <f t="shared" si="50"/>
        <v>89.53333333333333</v>
      </c>
      <c r="Q69" s="2">
        <f t="shared" si="51"/>
        <v>83.9375</v>
      </c>
      <c r="R69" t="s">
        <v>12</v>
      </c>
    </row>
    <row r="70" spans="1:17" ht="12.75">
      <c r="A70" s="6">
        <v>1</v>
      </c>
      <c r="B70" s="8">
        <v>671</v>
      </c>
      <c r="C70" s="2">
        <f t="shared" si="37"/>
        <v>335.5</v>
      </c>
      <c r="D70" s="2">
        <f t="shared" si="38"/>
        <v>223.66666666666666</v>
      </c>
      <c r="E70" s="2">
        <f t="shared" si="39"/>
        <v>167.75</v>
      </c>
      <c r="F70" s="2">
        <f t="shared" si="40"/>
        <v>134.2</v>
      </c>
      <c r="G70" s="2">
        <f t="shared" si="41"/>
        <v>111.83333333333333</v>
      </c>
      <c r="H70" s="2">
        <f t="shared" si="42"/>
        <v>95.85714285714286</v>
      </c>
      <c r="I70" s="2">
        <f t="shared" si="43"/>
        <v>83.875</v>
      </c>
      <c r="J70" s="2">
        <f t="shared" si="44"/>
        <v>74.55555555555556</v>
      </c>
      <c r="K70" s="2">
        <f t="shared" si="45"/>
        <v>67.1</v>
      </c>
      <c r="L70" s="2">
        <f t="shared" si="46"/>
        <v>61</v>
      </c>
      <c r="M70" s="2">
        <f t="shared" si="47"/>
        <v>55.916666666666664</v>
      </c>
      <c r="N70" s="2">
        <f t="shared" si="48"/>
        <v>51.61538461538461</v>
      </c>
      <c r="O70" s="2">
        <f t="shared" si="49"/>
        <v>47.92857142857143</v>
      </c>
      <c r="P70" s="2">
        <f t="shared" si="50"/>
        <v>44.733333333333334</v>
      </c>
      <c r="Q70" s="2">
        <f t="shared" si="51"/>
        <v>41.9375</v>
      </c>
    </row>
    <row r="71" spans="1:17" ht="12.75">
      <c r="A71" s="7">
        <f>60/54</f>
        <v>1.1111111111111112</v>
      </c>
      <c r="B71" s="8">
        <v>604</v>
      </c>
      <c r="C71" s="2">
        <f t="shared" si="37"/>
        <v>302</v>
      </c>
      <c r="D71" s="2">
        <f t="shared" si="38"/>
        <v>201.33333333333334</v>
      </c>
      <c r="E71" s="2">
        <f t="shared" si="39"/>
        <v>151</v>
      </c>
      <c r="F71" s="2">
        <f t="shared" si="40"/>
        <v>120.8</v>
      </c>
      <c r="G71" s="2">
        <f t="shared" si="41"/>
        <v>100.66666666666667</v>
      </c>
      <c r="H71" s="2">
        <f t="shared" si="42"/>
        <v>86.28571428571429</v>
      </c>
      <c r="I71" s="2">
        <f t="shared" si="43"/>
        <v>75.5</v>
      </c>
      <c r="J71" s="2">
        <f t="shared" si="44"/>
        <v>67.11111111111111</v>
      </c>
      <c r="K71" s="2">
        <f t="shared" si="45"/>
        <v>60.4</v>
      </c>
      <c r="L71" s="2">
        <f t="shared" si="46"/>
        <v>54.90909090909091</v>
      </c>
      <c r="M71" s="2">
        <f t="shared" si="47"/>
        <v>50.333333333333336</v>
      </c>
      <c r="N71" s="2">
        <f t="shared" si="48"/>
        <v>46.46153846153846</v>
      </c>
      <c r="O71" s="2">
        <f t="shared" si="49"/>
        <v>43.142857142857146</v>
      </c>
      <c r="P71" s="2">
        <f t="shared" si="50"/>
        <v>40.266666666666666</v>
      </c>
      <c r="Q71" s="2">
        <f t="shared" si="51"/>
        <v>37.75</v>
      </c>
    </row>
    <row r="72" spans="1:17" ht="12.75">
      <c r="A72" s="7">
        <f>60/48</f>
        <v>1.25</v>
      </c>
      <c r="B72" s="8">
        <v>537</v>
      </c>
      <c r="C72" s="2">
        <f t="shared" si="37"/>
        <v>268.5</v>
      </c>
      <c r="D72" s="2">
        <f t="shared" si="38"/>
        <v>179</v>
      </c>
      <c r="E72" s="2">
        <f t="shared" si="39"/>
        <v>134.25</v>
      </c>
      <c r="F72" s="2">
        <f t="shared" si="40"/>
        <v>107.4</v>
      </c>
      <c r="G72" s="2">
        <f t="shared" si="41"/>
        <v>89.5</v>
      </c>
      <c r="H72" s="2">
        <f t="shared" si="42"/>
        <v>76.71428571428571</v>
      </c>
      <c r="I72" s="2">
        <f t="shared" si="43"/>
        <v>67.125</v>
      </c>
      <c r="J72" s="2">
        <f t="shared" si="44"/>
        <v>59.666666666666664</v>
      </c>
      <c r="K72" s="2">
        <f t="shared" si="45"/>
        <v>53.7</v>
      </c>
      <c r="L72" s="2">
        <f t="shared" si="46"/>
        <v>48.81818181818182</v>
      </c>
      <c r="M72" s="2">
        <f t="shared" si="47"/>
        <v>44.75</v>
      </c>
      <c r="N72" s="2">
        <f t="shared" si="48"/>
        <v>41.30769230769231</v>
      </c>
      <c r="O72" s="2">
        <f t="shared" si="49"/>
        <v>38.357142857142854</v>
      </c>
      <c r="P72" s="2">
        <f t="shared" si="50"/>
        <v>35.8</v>
      </c>
      <c r="Q72" s="2">
        <f t="shared" si="51"/>
        <v>33.5625</v>
      </c>
    </row>
    <row r="73" spans="1:17" ht="12.75">
      <c r="A73" s="7">
        <f>60/42</f>
        <v>1.4285714285714286</v>
      </c>
      <c r="B73" s="8">
        <v>470</v>
      </c>
      <c r="C73" s="2">
        <f t="shared" si="37"/>
        <v>235</v>
      </c>
      <c r="D73" s="2">
        <f t="shared" si="38"/>
        <v>156.66666666666666</v>
      </c>
      <c r="E73" s="2">
        <f t="shared" si="39"/>
        <v>117.5</v>
      </c>
      <c r="F73" s="2">
        <f t="shared" si="40"/>
        <v>94</v>
      </c>
      <c r="G73" s="2">
        <f t="shared" si="41"/>
        <v>78.33333333333333</v>
      </c>
      <c r="H73" s="2">
        <f t="shared" si="42"/>
        <v>67.14285714285714</v>
      </c>
      <c r="I73" s="2">
        <f t="shared" si="43"/>
        <v>58.75</v>
      </c>
      <c r="J73" s="2">
        <f t="shared" si="44"/>
        <v>52.22222222222222</v>
      </c>
      <c r="K73" s="2">
        <f t="shared" si="45"/>
        <v>47</v>
      </c>
      <c r="L73" s="2">
        <f t="shared" si="46"/>
        <v>42.72727272727273</v>
      </c>
      <c r="M73" s="2">
        <f t="shared" si="47"/>
        <v>39.166666666666664</v>
      </c>
      <c r="N73" s="2">
        <f t="shared" si="48"/>
        <v>36.15384615384615</v>
      </c>
      <c r="O73" s="2">
        <f t="shared" si="49"/>
        <v>33.57142857142857</v>
      </c>
      <c r="P73" s="2">
        <f t="shared" si="50"/>
        <v>31.333333333333332</v>
      </c>
      <c r="Q73" s="2">
        <f t="shared" si="51"/>
        <v>29.375</v>
      </c>
    </row>
    <row r="74" spans="1:17" ht="12.75">
      <c r="A74" s="7">
        <f>60/36</f>
        <v>1.6666666666666667</v>
      </c>
      <c r="B74" s="8">
        <v>403</v>
      </c>
      <c r="C74" s="2">
        <f t="shared" si="37"/>
        <v>201.5</v>
      </c>
      <c r="D74" s="2">
        <f t="shared" si="38"/>
        <v>134.33333333333334</v>
      </c>
      <c r="E74" s="2">
        <f t="shared" si="39"/>
        <v>100.75</v>
      </c>
      <c r="F74" s="2">
        <f t="shared" si="40"/>
        <v>80.6</v>
      </c>
      <c r="G74" s="2">
        <f t="shared" si="41"/>
        <v>67.16666666666667</v>
      </c>
      <c r="H74" s="2">
        <f t="shared" si="42"/>
        <v>57.57142857142857</v>
      </c>
      <c r="I74" s="2">
        <f t="shared" si="43"/>
        <v>50.375</v>
      </c>
      <c r="J74" s="2">
        <f t="shared" si="44"/>
        <v>44.77777777777778</v>
      </c>
      <c r="K74" s="2">
        <f t="shared" si="45"/>
        <v>40.3</v>
      </c>
      <c r="L74" s="2">
        <f t="shared" si="46"/>
        <v>36.63636363636363</v>
      </c>
      <c r="M74" s="2">
        <f t="shared" si="47"/>
        <v>33.583333333333336</v>
      </c>
      <c r="N74" s="2">
        <f t="shared" si="48"/>
        <v>31</v>
      </c>
      <c r="O74" s="2">
        <f t="shared" si="49"/>
        <v>28.785714285714285</v>
      </c>
      <c r="P74" s="2">
        <f t="shared" si="50"/>
        <v>26.866666666666667</v>
      </c>
      <c r="Q74" s="2">
        <f t="shared" si="51"/>
        <v>25.1875</v>
      </c>
    </row>
    <row r="75" spans="1:17" ht="12.75">
      <c r="A75" s="7">
        <f>60/30</f>
        <v>2</v>
      </c>
      <c r="B75" s="8">
        <v>336</v>
      </c>
      <c r="C75" s="2">
        <f t="shared" si="37"/>
        <v>168</v>
      </c>
      <c r="D75" s="2">
        <f t="shared" si="38"/>
        <v>112</v>
      </c>
      <c r="E75" s="2">
        <f t="shared" si="39"/>
        <v>84</v>
      </c>
      <c r="F75" s="2">
        <f t="shared" si="40"/>
        <v>67.2</v>
      </c>
      <c r="G75" s="2">
        <f t="shared" si="41"/>
        <v>56</v>
      </c>
      <c r="H75" s="2">
        <f t="shared" si="42"/>
        <v>48</v>
      </c>
      <c r="I75" s="2">
        <f t="shared" si="43"/>
        <v>42</v>
      </c>
      <c r="J75" s="2">
        <f t="shared" si="44"/>
        <v>37.333333333333336</v>
      </c>
      <c r="K75" s="2">
        <f t="shared" si="45"/>
        <v>33.6</v>
      </c>
      <c r="L75" s="2">
        <f t="shared" si="46"/>
        <v>30.545454545454547</v>
      </c>
      <c r="M75" s="2">
        <f t="shared" si="47"/>
        <v>28</v>
      </c>
      <c r="N75" s="2">
        <f t="shared" si="48"/>
        <v>25.846153846153847</v>
      </c>
      <c r="O75" s="2">
        <f t="shared" si="49"/>
        <v>24</v>
      </c>
      <c r="P75" s="2">
        <f t="shared" si="50"/>
        <v>22.4</v>
      </c>
      <c r="Q75" s="2">
        <f t="shared" si="51"/>
        <v>21</v>
      </c>
    </row>
    <row r="76" spans="1:17" ht="12.75">
      <c r="A76" s="7">
        <f>60/26</f>
        <v>2.3076923076923075</v>
      </c>
      <c r="B76" s="8">
        <v>291</v>
      </c>
      <c r="C76" s="2">
        <f t="shared" si="37"/>
        <v>145.5</v>
      </c>
      <c r="D76" s="2">
        <f t="shared" si="38"/>
        <v>97</v>
      </c>
      <c r="E76" s="2">
        <f t="shared" si="39"/>
        <v>72.75</v>
      </c>
      <c r="F76" s="2">
        <f t="shared" si="40"/>
        <v>58.2</v>
      </c>
      <c r="G76" s="2">
        <f t="shared" si="41"/>
        <v>48.5</v>
      </c>
      <c r="H76" s="2">
        <f t="shared" si="42"/>
        <v>41.57142857142857</v>
      </c>
      <c r="I76" s="2">
        <f t="shared" si="43"/>
        <v>36.375</v>
      </c>
      <c r="J76" s="2">
        <f t="shared" si="44"/>
        <v>32.333333333333336</v>
      </c>
      <c r="K76" s="2">
        <f t="shared" si="45"/>
        <v>29.1</v>
      </c>
      <c r="L76" s="2">
        <f t="shared" si="46"/>
        <v>26.454545454545453</v>
      </c>
      <c r="M76" s="2">
        <f t="shared" si="47"/>
        <v>24.25</v>
      </c>
      <c r="N76" s="2">
        <f t="shared" si="48"/>
        <v>22.384615384615383</v>
      </c>
      <c r="O76" s="2">
        <f t="shared" si="49"/>
        <v>20.785714285714285</v>
      </c>
      <c r="P76" s="2">
        <f t="shared" si="50"/>
        <v>19.4</v>
      </c>
      <c r="Q76" s="2">
        <f t="shared" si="51"/>
        <v>18.1875</v>
      </c>
    </row>
    <row r="77" spans="1:17" ht="12.75">
      <c r="A77" s="7">
        <f>60/22</f>
        <v>2.727272727272727</v>
      </c>
      <c r="B77" s="8">
        <v>246</v>
      </c>
      <c r="C77" s="2">
        <f t="shared" si="37"/>
        <v>123</v>
      </c>
      <c r="D77" s="2">
        <f t="shared" si="38"/>
        <v>82</v>
      </c>
      <c r="E77" s="2">
        <f t="shared" si="39"/>
        <v>61.5</v>
      </c>
      <c r="F77" s="2">
        <f t="shared" si="40"/>
        <v>49.2</v>
      </c>
      <c r="G77" s="2">
        <f t="shared" si="41"/>
        <v>41</v>
      </c>
      <c r="H77" s="2">
        <f t="shared" si="42"/>
        <v>35.142857142857146</v>
      </c>
      <c r="I77" s="2">
        <f t="shared" si="43"/>
        <v>30.75</v>
      </c>
      <c r="J77" s="2">
        <f t="shared" si="44"/>
        <v>27.333333333333332</v>
      </c>
      <c r="K77" s="2">
        <f t="shared" si="45"/>
        <v>24.6</v>
      </c>
      <c r="L77" s="2">
        <f t="shared" si="46"/>
        <v>22.363636363636363</v>
      </c>
      <c r="M77" s="2">
        <f t="shared" si="47"/>
        <v>20.5</v>
      </c>
      <c r="N77" s="2">
        <f t="shared" si="48"/>
        <v>18.923076923076923</v>
      </c>
      <c r="O77" s="2">
        <f t="shared" si="49"/>
        <v>17.571428571428573</v>
      </c>
      <c r="P77" s="2">
        <f t="shared" si="50"/>
        <v>16.4</v>
      </c>
      <c r="Q77" s="2">
        <f t="shared" si="51"/>
        <v>15.375</v>
      </c>
    </row>
    <row r="78" spans="1:17" ht="12.75">
      <c r="A78" s="7">
        <f>60/20</f>
        <v>3</v>
      </c>
      <c r="B78" s="8">
        <v>224</v>
      </c>
      <c r="C78" s="2">
        <f t="shared" si="37"/>
        <v>112</v>
      </c>
      <c r="D78" s="2">
        <f t="shared" si="38"/>
        <v>74.66666666666667</v>
      </c>
      <c r="E78" s="2">
        <f t="shared" si="39"/>
        <v>56</v>
      </c>
      <c r="F78" s="2">
        <f t="shared" si="40"/>
        <v>44.8</v>
      </c>
      <c r="G78" s="2">
        <f t="shared" si="41"/>
        <v>37.333333333333336</v>
      </c>
      <c r="H78" s="2">
        <f t="shared" si="42"/>
        <v>32</v>
      </c>
      <c r="I78" s="2">
        <f t="shared" si="43"/>
        <v>28</v>
      </c>
      <c r="J78" s="2">
        <f t="shared" si="44"/>
        <v>24.88888888888889</v>
      </c>
      <c r="K78" s="2">
        <f t="shared" si="45"/>
        <v>22.4</v>
      </c>
      <c r="L78" s="2">
        <f t="shared" si="46"/>
        <v>20.363636363636363</v>
      </c>
      <c r="M78" s="2">
        <f t="shared" si="47"/>
        <v>18.666666666666668</v>
      </c>
      <c r="N78" s="2">
        <f t="shared" si="48"/>
        <v>17.23076923076923</v>
      </c>
      <c r="O78" s="2">
        <f t="shared" si="49"/>
        <v>16</v>
      </c>
      <c r="P78" s="2">
        <f t="shared" si="50"/>
        <v>14.933333333333334</v>
      </c>
      <c r="Q78" s="2">
        <f t="shared" si="51"/>
        <v>14</v>
      </c>
    </row>
    <row r="79" spans="1:17" ht="12.75">
      <c r="A79" s="7">
        <f>60/18</f>
        <v>3.3333333333333335</v>
      </c>
      <c r="B79" s="8">
        <v>201</v>
      </c>
      <c r="C79" s="2">
        <f t="shared" si="37"/>
        <v>100.5</v>
      </c>
      <c r="D79" s="2">
        <f t="shared" si="38"/>
        <v>67</v>
      </c>
      <c r="E79" s="2">
        <f t="shared" si="39"/>
        <v>50.25</v>
      </c>
      <c r="F79" s="2">
        <f t="shared" si="40"/>
        <v>40.2</v>
      </c>
      <c r="G79" s="2">
        <f t="shared" si="41"/>
        <v>33.5</v>
      </c>
      <c r="H79" s="2">
        <f t="shared" si="42"/>
        <v>28.714285714285715</v>
      </c>
      <c r="I79" s="2">
        <f t="shared" si="43"/>
        <v>25.125</v>
      </c>
      <c r="J79" s="2">
        <f t="shared" si="44"/>
        <v>22.333333333333332</v>
      </c>
      <c r="K79" s="2">
        <f t="shared" si="45"/>
        <v>20.1</v>
      </c>
      <c r="L79" s="2">
        <f t="shared" si="46"/>
        <v>18.272727272727273</v>
      </c>
      <c r="M79" s="2">
        <f t="shared" si="47"/>
        <v>16.75</v>
      </c>
      <c r="N79" s="2">
        <f t="shared" si="48"/>
        <v>15.461538461538462</v>
      </c>
      <c r="O79" s="2">
        <f t="shared" si="49"/>
        <v>14.357142857142858</v>
      </c>
      <c r="P79" s="2">
        <f t="shared" si="50"/>
        <v>13.4</v>
      </c>
      <c r="Q79" s="2">
        <f t="shared" si="51"/>
        <v>12.5625</v>
      </c>
    </row>
    <row r="80" spans="1:17" ht="12.75">
      <c r="A80" s="7">
        <f>60/16</f>
        <v>3.75</v>
      </c>
      <c r="B80" s="8">
        <v>179</v>
      </c>
      <c r="C80" s="2">
        <f t="shared" si="37"/>
        <v>89.5</v>
      </c>
      <c r="D80" s="2">
        <f t="shared" si="38"/>
        <v>59.666666666666664</v>
      </c>
      <c r="E80" s="2">
        <f t="shared" si="39"/>
        <v>44.75</v>
      </c>
      <c r="F80" s="2">
        <f t="shared" si="40"/>
        <v>35.8</v>
      </c>
      <c r="G80" s="2">
        <f t="shared" si="41"/>
        <v>29.833333333333332</v>
      </c>
      <c r="H80" s="2">
        <f t="shared" si="42"/>
        <v>25.571428571428573</v>
      </c>
      <c r="I80" s="2">
        <f t="shared" si="43"/>
        <v>22.375</v>
      </c>
      <c r="J80" s="2">
        <f t="shared" si="44"/>
        <v>19.88888888888889</v>
      </c>
      <c r="K80" s="2">
        <f t="shared" si="45"/>
        <v>17.9</v>
      </c>
      <c r="L80" s="2">
        <f t="shared" si="46"/>
        <v>16.272727272727273</v>
      </c>
      <c r="M80" s="2">
        <f t="shared" si="47"/>
        <v>14.916666666666666</v>
      </c>
      <c r="N80" s="2">
        <f t="shared" si="48"/>
        <v>13.76923076923077</v>
      </c>
      <c r="O80" s="2">
        <f t="shared" si="49"/>
        <v>12.785714285714286</v>
      </c>
      <c r="P80" s="2">
        <f t="shared" si="50"/>
        <v>11.933333333333334</v>
      </c>
      <c r="Q80" s="2"/>
    </row>
    <row r="81" spans="1:17" ht="12.75">
      <c r="A81" s="7">
        <f>60/14</f>
        <v>4.285714285714286</v>
      </c>
      <c r="B81" s="8">
        <v>157</v>
      </c>
      <c r="C81" s="2">
        <f t="shared" si="37"/>
        <v>78.5</v>
      </c>
      <c r="D81" s="2">
        <f t="shared" si="38"/>
        <v>52.333333333333336</v>
      </c>
      <c r="E81" s="2">
        <f t="shared" si="39"/>
        <v>39.25</v>
      </c>
      <c r="F81" s="2">
        <f t="shared" si="40"/>
        <v>31.4</v>
      </c>
      <c r="G81" s="2">
        <f t="shared" si="41"/>
        <v>26.166666666666668</v>
      </c>
      <c r="H81" s="2">
        <f t="shared" si="42"/>
        <v>22.428571428571427</v>
      </c>
      <c r="I81" s="2">
        <f t="shared" si="43"/>
        <v>19.625</v>
      </c>
      <c r="J81" s="2">
        <f t="shared" si="44"/>
        <v>17.444444444444443</v>
      </c>
      <c r="K81" s="2">
        <f t="shared" si="45"/>
        <v>15.7</v>
      </c>
      <c r="L81" s="2">
        <f t="shared" si="46"/>
        <v>14.272727272727273</v>
      </c>
      <c r="M81" s="2">
        <f t="shared" si="47"/>
        <v>13.083333333333334</v>
      </c>
      <c r="N81" s="2">
        <f t="shared" si="48"/>
        <v>12.076923076923077</v>
      </c>
      <c r="O81" s="2">
        <f t="shared" si="49"/>
        <v>11.214285714285714</v>
      </c>
      <c r="P81" s="2"/>
      <c r="Q81" s="2"/>
    </row>
    <row r="82" spans="1:17" ht="12.75">
      <c r="A82" s="7">
        <f>60/12</f>
        <v>5</v>
      </c>
      <c r="B82" s="8">
        <v>134</v>
      </c>
      <c r="C82" s="2">
        <f t="shared" si="37"/>
        <v>67</v>
      </c>
      <c r="D82" s="2">
        <f t="shared" si="38"/>
        <v>44.666666666666664</v>
      </c>
      <c r="E82" s="2">
        <f t="shared" si="39"/>
        <v>33.5</v>
      </c>
      <c r="F82" s="2">
        <f t="shared" si="40"/>
        <v>26.8</v>
      </c>
      <c r="G82" s="2">
        <f t="shared" si="41"/>
        <v>22.333333333333332</v>
      </c>
      <c r="H82" s="2">
        <f t="shared" si="42"/>
        <v>19.142857142857142</v>
      </c>
      <c r="I82" s="2">
        <f t="shared" si="43"/>
        <v>16.75</v>
      </c>
      <c r="J82" s="2">
        <f t="shared" si="44"/>
        <v>14.88888888888889</v>
      </c>
      <c r="K82" s="2">
        <f t="shared" si="45"/>
        <v>13.4</v>
      </c>
      <c r="L82" s="2">
        <f t="shared" si="46"/>
        <v>12.181818181818182</v>
      </c>
      <c r="M82" s="2">
        <f t="shared" si="47"/>
        <v>11.166666666666666</v>
      </c>
      <c r="N82" s="2"/>
      <c r="O82" s="2"/>
      <c r="P82" s="2"/>
      <c r="Q82" s="2"/>
    </row>
    <row r="83" spans="1:17" ht="12.75">
      <c r="A83" s="7">
        <f>60/10</f>
        <v>6</v>
      </c>
      <c r="B83" s="8">
        <v>112</v>
      </c>
      <c r="C83" s="2">
        <f t="shared" si="37"/>
        <v>56</v>
      </c>
      <c r="D83" s="2">
        <f t="shared" si="38"/>
        <v>37.333333333333336</v>
      </c>
      <c r="E83" s="2">
        <f t="shared" si="39"/>
        <v>28</v>
      </c>
      <c r="F83" s="2">
        <f t="shared" si="40"/>
        <v>22.4</v>
      </c>
      <c r="G83" s="2">
        <f t="shared" si="41"/>
        <v>18.666666666666668</v>
      </c>
      <c r="H83" s="2">
        <f t="shared" si="42"/>
        <v>16</v>
      </c>
      <c r="I83" s="2">
        <f t="shared" si="43"/>
        <v>14</v>
      </c>
      <c r="J83" s="2">
        <f t="shared" si="44"/>
        <v>12.444444444444445</v>
      </c>
      <c r="K83" s="2">
        <f t="shared" si="45"/>
        <v>11.2</v>
      </c>
      <c r="L83" s="2"/>
      <c r="M83" s="2"/>
      <c r="N83" s="2"/>
      <c r="O83" s="2"/>
      <c r="P83" s="2"/>
      <c r="Q83" s="2"/>
    </row>
    <row r="84" spans="1:17" ht="12.75">
      <c r="A84" s="7">
        <f>60/8</f>
        <v>7.5</v>
      </c>
      <c r="B84" s="8">
        <v>90</v>
      </c>
      <c r="C84" s="2">
        <f t="shared" si="37"/>
        <v>45</v>
      </c>
      <c r="D84" s="2">
        <f t="shared" si="38"/>
        <v>30</v>
      </c>
      <c r="E84" s="2">
        <f t="shared" si="39"/>
        <v>22.5</v>
      </c>
      <c r="F84" s="2">
        <f t="shared" si="40"/>
        <v>18</v>
      </c>
      <c r="G84" s="2">
        <f t="shared" si="41"/>
        <v>15</v>
      </c>
      <c r="H84" s="2">
        <f t="shared" si="42"/>
        <v>12.857142857142858</v>
      </c>
      <c r="I84" s="2">
        <f t="shared" si="43"/>
        <v>11.25</v>
      </c>
      <c r="J84" s="2"/>
      <c r="K84" s="2"/>
      <c r="L84" s="2"/>
      <c r="M84" s="2"/>
      <c r="N84" s="2"/>
      <c r="O84" s="2"/>
      <c r="P84" s="2"/>
      <c r="Q84" s="2"/>
    </row>
    <row r="85" spans="1:17" ht="12.75">
      <c r="A85" s="7">
        <v>10</v>
      </c>
      <c r="B85" s="8">
        <v>67</v>
      </c>
      <c r="C85" s="2">
        <f t="shared" si="37"/>
        <v>33.5</v>
      </c>
      <c r="D85" s="2">
        <f t="shared" si="38"/>
        <v>22.333333333333332</v>
      </c>
      <c r="E85" s="2">
        <f t="shared" si="39"/>
        <v>16.75</v>
      </c>
      <c r="F85" s="2">
        <f t="shared" si="40"/>
        <v>13.4</v>
      </c>
      <c r="G85" s="1">
        <f t="shared" si="41"/>
        <v>11.166666666666666</v>
      </c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7">
        <f>60/4</f>
        <v>15</v>
      </c>
      <c r="B86" s="8">
        <v>45</v>
      </c>
      <c r="C86" s="2">
        <f t="shared" si="37"/>
        <v>22.5</v>
      </c>
      <c r="D86" s="2">
        <f t="shared" si="38"/>
        <v>15</v>
      </c>
      <c r="E86" s="1">
        <f t="shared" si="39"/>
        <v>11.25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7">
        <f>60/3</f>
        <v>20</v>
      </c>
      <c r="B87" s="8">
        <v>34</v>
      </c>
      <c r="C87" s="2">
        <f t="shared" si="37"/>
        <v>17</v>
      </c>
      <c r="D87" s="1">
        <f t="shared" si="38"/>
        <v>11.333333333333334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7">
        <f>60/2</f>
        <v>30</v>
      </c>
      <c r="B88" s="8">
        <v>22</v>
      </c>
      <c r="C88" s="2">
        <f t="shared" si="37"/>
        <v>11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7">
        <f>60/1</f>
        <v>60</v>
      </c>
      <c r="B89" s="8">
        <v>11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1" spans="2:17" ht="15.75">
      <c r="B91" s="24" t="s">
        <v>22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6"/>
    </row>
    <row r="92" spans="1:17" ht="12.75">
      <c r="A92" t="s">
        <v>5</v>
      </c>
      <c r="B92" s="8">
        <v>1</v>
      </c>
      <c r="C92" s="8">
        <v>2</v>
      </c>
      <c r="D92" s="8">
        <v>3</v>
      </c>
      <c r="E92" s="8">
        <v>4</v>
      </c>
      <c r="F92" s="8">
        <v>5</v>
      </c>
      <c r="G92" s="8">
        <v>6</v>
      </c>
      <c r="H92" s="8">
        <v>7</v>
      </c>
      <c r="I92" s="8">
        <v>8</v>
      </c>
      <c r="J92" s="8">
        <v>9</v>
      </c>
      <c r="K92" s="8">
        <v>10</v>
      </c>
      <c r="L92" s="8">
        <v>11</v>
      </c>
      <c r="M92" s="8">
        <v>12</v>
      </c>
      <c r="N92" s="8">
        <v>13</v>
      </c>
      <c r="O92" s="8">
        <v>14</v>
      </c>
      <c r="P92" s="8">
        <v>15</v>
      </c>
      <c r="Q92" s="8">
        <v>16</v>
      </c>
    </row>
    <row r="93" spans="1:18" ht="12.75">
      <c r="A93" s="6">
        <f>1/30</f>
        <v>0.03333333333333333</v>
      </c>
      <c r="B93" s="8">
        <v>26855</v>
      </c>
      <c r="C93" s="2">
        <f>B93/2</f>
        <v>13427.5</v>
      </c>
      <c r="D93" s="2">
        <f>B93/3</f>
        <v>8951.666666666666</v>
      </c>
      <c r="E93" s="2">
        <f>B93/4</f>
        <v>6713.75</v>
      </c>
      <c r="F93" s="2">
        <f>B93/5</f>
        <v>5371</v>
      </c>
      <c r="G93" s="2">
        <f>B93/6</f>
        <v>4475.833333333333</v>
      </c>
      <c r="H93" s="2">
        <f>B93/7</f>
        <v>3836.4285714285716</v>
      </c>
      <c r="I93" s="2">
        <f>B93/8</f>
        <v>3356.875</v>
      </c>
      <c r="J93" s="2">
        <f>B93/9</f>
        <v>2983.8888888888887</v>
      </c>
      <c r="K93" s="2">
        <f>B93/10</f>
        <v>2685.5</v>
      </c>
      <c r="L93" s="2">
        <f>B93/11</f>
        <v>2441.3636363636365</v>
      </c>
      <c r="M93" s="2">
        <f>B93/12</f>
        <v>2237.9166666666665</v>
      </c>
      <c r="N93" s="2">
        <f>B93/13</f>
        <v>2065.769230769231</v>
      </c>
      <c r="O93" s="2">
        <f>B93/14</f>
        <v>1918.2142857142858</v>
      </c>
      <c r="P93" s="2">
        <f>B93/15</f>
        <v>1790.3333333333333</v>
      </c>
      <c r="Q93" s="2">
        <f>B93/16</f>
        <v>1678.4375</v>
      </c>
      <c r="R93" t="s">
        <v>18</v>
      </c>
    </row>
    <row r="94" spans="1:18" ht="12.75">
      <c r="A94" s="6">
        <f>1/20</f>
        <v>0.05</v>
      </c>
      <c r="B94" s="8">
        <v>17904</v>
      </c>
      <c r="C94" s="2">
        <f aca="true" t="shared" si="52" ref="C94:C118">B94/2</f>
        <v>8952</v>
      </c>
      <c r="D94" s="2">
        <f aca="true" t="shared" si="53" ref="D94:D117">B94/3</f>
        <v>5968</v>
      </c>
      <c r="E94" s="2">
        <f aca="true" t="shared" si="54" ref="E94:E116">B94/4</f>
        <v>4476</v>
      </c>
      <c r="F94" s="2">
        <f aca="true" t="shared" si="55" ref="F94:F115">B94/5</f>
        <v>3580.8</v>
      </c>
      <c r="G94" s="2">
        <f aca="true" t="shared" si="56" ref="G94:G115">B94/6</f>
        <v>2984</v>
      </c>
      <c r="H94" s="2">
        <f aca="true" t="shared" si="57" ref="H94:H114">B94/7</f>
        <v>2557.714285714286</v>
      </c>
      <c r="I94" s="2">
        <f aca="true" t="shared" si="58" ref="I94:I113">B94/8</f>
        <v>2238</v>
      </c>
      <c r="J94" s="2">
        <f aca="true" t="shared" si="59" ref="J94:J113">B94/9</f>
        <v>1989.3333333333333</v>
      </c>
      <c r="K94" s="2">
        <f aca="true" t="shared" si="60" ref="K94:K112">B94/10</f>
        <v>1790.4</v>
      </c>
      <c r="L94" s="2">
        <f aca="true" t="shared" si="61" ref="L94:L112">B94/11</f>
        <v>1627.6363636363637</v>
      </c>
      <c r="M94" s="2">
        <f aca="true" t="shared" si="62" ref="M94:M111">B94/12</f>
        <v>1492</v>
      </c>
      <c r="N94" s="2">
        <f aca="true" t="shared" si="63" ref="N94:N111">B94/13</f>
        <v>1377.2307692307693</v>
      </c>
      <c r="O94" s="2">
        <f aca="true" t="shared" si="64" ref="O94:O110">B94/14</f>
        <v>1278.857142857143</v>
      </c>
      <c r="P94" s="2">
        <f aca="true" t="shared" si="65" ref="P94:P110">B94/15</f>
        <v>1193.6</v>
      </c>
      <c r="Q94" s="2">
        <f aca="true" t="shared" si="66" ref="Q94:Q109">B94/16</f>
        <v>1119</v>
      </c>
      <c r="R94" t="s">
        <v>17</v>
      </c>
    </row>
    <row r="95" spans="1:18" ht="12.75">
      <c r="A95" s="6">
        <f>1/10</f>
        <v>0.1</v>
      </c>
      <c r="B95" s="8">
        <v>8952</v>
      </c>
      <c r="C95" s="2">
        <f t="shared" si="52"/>
        <v>4476</v>
      </c>
      <c r="D95" s="2">
        <f t="shared" si="53"/>
        <v>2984</v>
      </c>
      <c r="E95" s="2">
        <f t="shared" si="54"/>
        <v>2238</v>
      </c>
      <c r="F95" s="2">
        <f t="shared" si="55"/>
        <v>1790.4</v>
      </c>
      <c r="G95" s="2">
        <f t="shared" si="56"/>
        <v>1492</v>
      </c>
      <c r="H95" s="2">
        <f t="shared" si="57"/>
        <v>1278.857142857143</v>
      </c>
      <c r="I95" s="2">
        <f t="shared" si="58"/>
        <v>1119</v>
      </c>
      <c r="J95" s="2">
        <f t="shared" si="59"/>
        <v>994.6666666666666</v>
      </c>
      <c r="K95" s="2">
        <f t="shared" si="60"/>
        <v>895.2</v>
      </c>
      <c r="L95" s="2">
        <f t="shared" si="61"/>
        <v>813.8181818181819</v>
      </c>
      <c r="M95" s="2">
        <f t="shared" si="62"/>
        <v>746</v>
      </c>
      <c r="N95" s="2">
        <f t="shared" si="63"/>
        <v>688.6153846153846</v>
      </c>
      <c r="O95" s="2">
        <f t="shared" si="64"/>
        <v>639.4285714285714</v>
      </c>
      <c r="P95" s="2">
        <f t="shared" si="65"/>
        <v>596.8</v>
      </c>
      <c r="Q95" s="2">
        <f t="shared" si="66"/>
        <v>559.5</v>
      </c>
      <c r="R95" t="s">
        <v>16</v>
      </c>
    </row>
    <row r="96" spans="1:18" ht="12.75">
      <c r="A96" s="6">
        <f>1/5</f>
        <v>0.2</v>
      </c>
      <c r="B96" s="8">
        <v>4476</v>
      </c>
      <c r="C96" s="2">
        <f t="shared" si="52"/>
        <v>2238</v>
      </c>
      <c r="D96" s="2">
        <f t="shared" si="53"/>
        <v>1492</v>
      </c>
      <c r="E96" s="2">
        <f t="shared" si="54"/>
        <v>1119</v>
      </c>
      <c r="F96" s="2">
        <f t="shared" si="55"/>
        <v>895.2</v>
      </c>
      <c r="G96" s="2">
        <f t="shared" si="56"/>
        <v>746</v>
      </c>
      <c r="H96" s="2">
        <f t="shared" si="57"/>
        <v>639.4285714285714</v>
      </c>
      <c r="I96" s="2">
        <f t="shared" si="58"/>
        <v>559.5</v>
      </c>
      <c r="J96" s="2">
        <f t="shared" si="59"/>
        <v>497.3333333333333</v>
      </c>
      <c r="K96" s="2">
        <f t="shared" si="60"/>
        <v>447.6</v>
      </c>
      <c r="L96" s="2">
        <f t="shared" si="61"/>
        <v>406.90909090909093</v>
      </c>
      <c r="M96" s="2">
        <f t="shared" si="62"/>
        <v>373</v>
      </c>
      <c r="N96" s="2">
        <f t="shared" si="63"/>
        <v>344.3076923076923</v>
      </c>
      <c r="O96" s="2">
        <f t="shared" si="64"/>
        <v>319.7142857142857</v>
      </c>
      <c r="P96" s="2">
        <f t="shared" si="65"/>
        <v>298.4</v>
      </c>
      <c r="Q96" s="2">
        <f t="shared" si="66"/>
        <v>279.75</v>
      </c>
      <c r="R96" t="s">
        <v>15</v>
      </c>
    </row>
    <row r="97" spans="1:18" ht="12.75">
      <c r="A97" s="6">
        <f>1/4</f>
        <v>0.25</v>
      </c>
      <c r="B97" s="8">
        <v>3581</v>
      </c>
      <c r="C97" s="2">
        <f t="shared" si="52"/>
        <v>1790.5</v>
      </c>
      <c r="D97" s="2">
        <f t="shared" si="53"/>
        <v>1193.6666666666667</v>
      </c>
      <c r="E97" s="2">
        <f t="shared" si="54"/>
        <v>895.25</v>
      </c>
      <c r="F97" s="2">
        <f t="shared" si="55"/>
        <v>716.2</v>
      </c>
      <c r="G97" s="2">
        <f t="shared" si="56"/>
        <v>596.8333333333334</v>
      </c>
      <c r="H97" s="2">
        <f t="shared" si="57"/>
        <v>511.57142857142856</v>
      </c>
      <c r="I97" s="2">
        <f t="shared" si="58"/>
        <v>447.625</v>
      </c>
      <c r="J97" s="2">
        <f t="shared" si="59"/>
        <v>397.8888888888889</v>
      </c>
      <c r="K97" s="2">
        <f t="shared" si="60"/>
        <v>358.1</v>
      </c>
      <c r="L97" s="2">
        <f t="shared" si="61"/>
        <v>325.54545454545456</v>
      </c>
      <c r="M97" s="2">
        <f t="shared" si="62"/>
        <v>298.4166666666667</v>
      </c>
      <c r="N97" s="2">
        <f t="shared" si="63"/>
        <v>275.46153846153845</v>
      </c>
      <c r="O97" s="2">
        <f t="shared" si="64"/>
        <v>255.78571428571428</v>
      </c>
      <c r="P97" s="2">
        <f t="shared" si="65"/>
        <v>238.73333333333332</v>
      </c>
      <c r="Q97" s="2">
        <f t="shared" si="66"/>
        <v>223.8125</v>
      </c>
      <c r="R97" t="s">
        <v>14</v>
      </c>
    </row>
    <row r="98" spans="1:18" ht="12.75">
      <c r="A98" s="6">
        <f>1/3</f>
        <v>0.3333333333333333</v>
      </c>
      <c r="B98" s="8">
        <v>2686</v>
      </c>
      <c r="C98" s="2">
        <f t="shared" si="52"/>
        <v>1343</v>
      </c>
      <c r="D98" s="2">
        <f t="shared" si="53"/>
        <v>895.3333333333334</v>
      </c>
      <c r="E98" s="2">
        <f t="shared" si="54"/>
        <v>671.5</v>
      </c>
      <c r="F98" s="2">
        <f t="shared" si="55"/>
        <v>537.2</v>
      </c>
      <c r="G98" s="2">
        <f t="shared" si="56"/>
        <v>447.6666666666667</v>
      </c>
      <c r="H98" s="2">
        <f t="shared" si="57"/>
        <v>383.7142857142857</v>
      </c>
      <c r="I98" s="2">
        <f t="shared" si="58"/>
        <v>335.75</v>
      </c>
      <c r="J98" s="2">
        <f t="shared" si="59"/>
        <v>298.44444444444446</v>
      </c>
      <c r="K98" s="2">
        <f t="shared" si="60"/>
        <v>268.6</v>
      </c>
      <c r="L98" s="2">
        <f t="shared" si="61"/>
        <v>244.1818181818182</v>
      </c>
      <c r="M98" s="2">
        <f t="shared" si="62"/>
        <v>223.83333333333334</v>
      </c>
      <c r="N98" s="2">
        <f t="shared" si="63"/>
        <v>206.6153846153846</v>
      </c>
      <c r="O98" s="2">
        <f t="shared" si="64"/>
        <v>191.85714285714286</v>
      </c>
      <c r="P98" s="2">
        <f t="shared" si="65"/>
        <v>179.06666666666666</v>
      </c>
      <c r="Q98" s="2">
        <f t="shared" si="66"/>
        <v>167.875</v>
      </c>
      <c r="R98" t="s">
        <v>13</v>
      </c>
    </row>
    <row r="99" spans="1:18" ht="12.75">
      <c r="A99" s="6">
        <v>0.5</v>
      </c>
      <c r="B99" s="8">
        <v>1790</v>
      </c>
      <c r="C99" s="2">
        <f t="shared" si="52"/>
        <v>895</v>
      </c>
      <c r="D99" s="2">
        <f t="shared" si="53"/>
        <v>596.6666666666666</v>
      </c>
      <c r="E99" s="2">
        <f t="shared" si="54"/>
        <v>447.5</v>
      </c>
      <c r="F99" s="2">
        <f t="shared" si="55"/>
        <v>358</v>
      </c>
      <c r="G99" s="2">
        <f t="shared" si="56"/>
        <v>298.3333333333333</v>
      </c>
      <c r="H99" s="2">
        <f t="shared" si="57"/>
        <v>255.71428571428572</v>
      </c>
      <c r="I99" s="2">
        <f t="shared" si="58"/>
        <v>223.75</v>
      </c>
      <c r="J99" s="2">
        <f t="shared" si="59"/>
        <v>198.88888888888889</v>
      </c>
      <c r="K99" s="2">
        <f t="shared" si="60"/>
        <v>179</v>
      </c>
      <c r="L99" s="2">
        <f t="shared" si="61"/>
        <v>162.72727272727272</v>
      </c>
      <c r="M99" s="2">
        <f t="shared" si="62"/>
        <v>149.16666666666666</v>
      </c>
      <c r="N99" s="2">
        <f t="shared" si="63"/>
        <v>137.69230769230768</v>
      </c>
      <c r="O99" s="2">
        <f t="shared" si="64"/>
        <v>127.85714285714286</v>
      </c>
      <c r="P99" s="2">
        <f t="shared" si="65"/>
        <v>119.33333333333333</v>
      </c>
      <c r="Q99" s="2">
        <f t="shared" si="66"/>
        <v>111.875</v>
      </c>
      <c r="R99" t="s">
        <v>12</v>
      </c>
    </row>
    <row r="100" spans="1:17" ht="12.75">
      <c r="A100" s="6">
        <v>1</v>
      </c>
      <c r="B100" s="8">
        <v>895</v>
      </c>
      <c r="C100" s="2">
        <f t="shared" si="52"/>
        <v>447.5</v>
      </c>
      <c r="D100" s="2">
        <f t="shared" si="53"/>
        <v>298.3333333333333</v>
      </c>
      <c r="E100" s="2">
        <f t="shared" si="54"/>
        <v>223.75</v>
      </c>
      <c r="F100" s="2">
        <f t="shared" si="55"/>
        <v>179</v>
      </c>
      <c r="G100" s="2">
        <f t="shared" si="56"/>
        <v>149.16666666666666</v>
      </c>
      <c r="H100" s="2">
        <f t="shared" si="57"/>
        <v>127.85714285714286</v>
      </c>
      <c r="I100" s="2">
        <f t="shared" si="58"/>
        <v>111.875</v>
      </c>
      <c r="J100" s="2">
        <f t="shared" si="59"/>
        <v>99.44444444444444</v>
      </c>
      <c r="K100" s="2">
        <f t="shared" si="60"/>
        <v>89.5</v>
      </c>
      <c r="L100" s="2">
        <f t="shared" si="61"/>
        <v>81.36363636363636</v>
      </c>
      <c r="M100" s="2">
        <f t="shared" si="62"/>
        <v>74.58333333333333</v>
      </c>
      <c r="N100" s="2">
        <f t="shared" si="63"/>
        <v>68.84615384615384</v>
      </c>
      <c r="O100" s="2">
        <f t="shared" si="64"/>
        <v>63.92857142857143</v>
      </c>
      <c r="P100" s="2">
        <f t="shared" si="65"/>
        <v>59.666666666666664</v>
      </c>
      <c r="Q100" s="2">
        <f t="shared" si="66"/>
        <v>55.9375</v>
      </c>
    </row>
    <row r="101" spans="1:17" ht="12.75">
      <c r="A101" s="7">
        <f>60/54</f>
        <v>1.1111111111111112</v>
      </c>
      <c r="B101" s="8">
        <v>806</v>
      </c>
      <c r="C101" s="2">
        <f t="shared" si="52"/>
        <v>403</v>
      </c>
      <c r="D101" s="2">
        <f t="shared" si="53"/>
        <v>268.6666666666667</v>
      </c>
      <c r="E101" s="2">
        <f t="shared" si="54"/>
        <v>201.5</v>
      </c>
      <c r="F101" s="2">
        <f t="shared" si="55"/>
        <v>161.2</v>
      </c>
      <c r="G101" s="2">
        <f t="shared" si="56"/>
        <v>134.33333333333334</v>
      </c>
      <c r="H101" s="2">
        <f t="shared" si="57"/>
        <v>115.14285714285714</v>
      </c>
      <c r="I101" s="2">
        <f t="shared" si="58"/>
        <v>100.75</v>
      </c>
      <c r="J101" s="2">
        <f t="shared" si="59"/>
        <v>89.55555555555556</v>
      </c>
      <c r="K101" s="2">
        <f t="shared" si="60"/>
        <v>80.6</v>
      </c>
      <c r="L101" s="2">
        <f t="shared" si="61"/>
        <v>73.27272727272727</v>
      </c>
      <c r="M101" s="2">
        <f t="shared" si="62"/>
        <v>67.16666666666667</v>
      </c>
      <c r="N101" s="2">
        <f t="shared" si="63"/>
        <v>62</v>
      </c>
      <c r="O101" s="2">
        <f t="shared" si="64"/>
        <v>57.57142857142857</v>
      </c>
      <c r="P101" s="2">
        <f t="shared" si="65"/>
        <v>53.733333333333334</v>
      </c>
      <c r="Q101" s="2">
        <f t="shared" si="66"/>
        <v>50.375</v>
      </c>
    </row>
    <row r="102" spans="1:17" ht="12.75">
      <c r="A102" s="7">
        <f>60/48</f>
        <v>1.25</v>
      </c>
      <c r="B102" s="8">
        <v>716</v>
      </c>
      <c r="C102" s="2">
        <f t="shared" si="52"/>
        <v>358</v>
      </c>
      <c r="D102" s="2">
        <f t="shared" si="53"/>
        <v>238.66666666666666</v>
      </c>
      <c r="E102" s="2">
        <f t="shared" si="54"/>
        <v>179</v>
      </c>
      <c r="F102" s="2">
        <f t="shared" si="55"/>
        <v>143.2</v>
      </c>
      <c r="G102" s="2">
        <f t="shared" si="56"/>
        <v>119.33333333333333</v>
      </c>
      <c r="H102" s="2">
        <f t="shared" si="57"/>
        <v>102.28571428571429</v>
      </c>
      <c r="I102" s="2">
        <f t="shared" si="58"/>
        <v>89.5</v>
      </c>
      <c r="J102" s="2">
        <f t="shared" si="59"/>
        <v>79.55555555555556</v>
      </c>
      <c r="K102" s="2">
        <f t="shared" si="60"/>
        <v>71.6</v>
      </c>
      <c r="L102" s="2">
        <f t="shared" si="61"/>
        <v>65.0909090909091</v>
      </c>
      <c r="M102" s="2">
        <f t="shared" si="62"/>
        <v>59.666666666666664</v>
      </c>
      <c r="N102" s="2">
        <f t="shared" si="63"/>
        <v>55.07692307692308</v>
      </c>
      <c r="O102" s="2">
        <f t="shared" si="64"/>
        <v>51.142857142857146</v>
      </c>
      <c r="P102" s="2">
        <f t="shared" si="65"/>
        <v>47.733333333333334</v>
      </c>
      <c r="Q102" s="2">
        <f t="shared" si="66"/>
        <v>44.75</v>
      </c>
    </row>
    <row r="103" spans="1:17" ht="12.75">
      <c r="A103" s="7">
        <f>60/42</f>
        <v>1.4285714285714286</v>
      </c>
      <c r="B103" s="8">
        <v>627</v>
      </c>
      <c r="C103" s="2">
        <f t="shared" si="52"/>
        <v>313.5</v>
      </c>
      <c r="D103" s="2">
        <f t="shared" si="53"/>
        <v>209</v>
      </c>
      <c r="E103" s="2">
        <f t="shared" si="54"/>
        <v>156.75</v>
      </c>
      <c r="F103" s="2">
        <f t="shared" si="55"/>
        <v>125.4</v>
      </c>
      <c r="G103" s="2">
        <f t="shared" si="56"/>
        <v>104.5</v>
      </c>
      <c r="H103" s="2">
        <f t="shared" si="57"/>
        <v>89.57142857142857</v>
      </c>
      <c r="I103" s="2">
        <f t="shared" si="58"/>
        <v>78.375</v>
      </c>
      <c r="J103" s="2">
        <f t="shared" si="59"/>
        <v>69.66666666666667</v>
      </c>
      <c r="K103" s="2">
        <f t="shared" si="60"/>
        <v>62.7</v>
      </c>
      <c r="L103" s="2">
        <f t="shared" si="61"/>
        <v>57</v>
      </c>
      <c r="M103" s="2">
        <f t="shared" si="62"/>
        <v>52.25</v>
      </c>
      <c r="N103" s="2">
        <f t="shared" si="63"/>
        <v>48.23076923076923</v>
      </c>
      <c r="O103" s="2">
        <f t="shared" si="64"/>
        <v>44.785714285714285</v>
      </c>
      <c r="P103" s="2">
        <f t="shared" si="65"/>
        <v>41.8</v>
      </c>
      <c r="Q103" s="2">
        <f t="shared" si="66"/>
        <v>39.1875</v>
      </c>
    </row>
    <row r="104" spans="1:17" ht="12.75">
      <c r="A104" s="7">
        <f>60/36</f>
        <v>1.6666666666666667</v>
      </c>
      <c r="B104" s="8">
        <v>537</v>
      </c>
      <c r="C104" s="2">
        <f t="shared" si="52"/>
        <v>268.5</v>
      </c>
      <c r="D104" s="2">
        <f t="shared" si="53"/>
        <v>179</v>
      </c>
      <c r="E104" s="2">
        <f t="shared" si="54"/>
        <v>134.25</v>
      </c>
      <c r="F104" s="2">
        <f t="shared" si="55"/>
        <v>107.4</v>
      </c>
      <c r="G104" s="2">
        <f t="shared" si="56"/>
        <v>89.5</v>
      </c>
      <c r="H104" s="2">
        <f t="shared" si="57"/>
        <v>76.71428571428571</v>
      </c>
      <c r="I104" s="2">
        <f t="shared" si="58"/>
        <v>67.125</v>
      </c>
      <c r="J104" s="2">
        <f t="shared" si="59"/>
        <v>59.666666666666664</v>
      </c>
      <c r="K104" s="2">
        <f t="shared" si="60"/>
        <v>53.7</v>
      </c>
      <c r="L104" s="2">
        <f t="shared" si="61"/>
        <v>48.81818181818182</v>
      </c>
      <c r="M104" s="2">
        <f t="shared" si="62"/>
        <v>44.75</v>
      </c>
      <c r="N104" s="2">
        <f t="shared" si="63"/>
        <v>41.30769230769231</v>
      </c>
      <c r="O104" s="2">
        <f t="shared" si="64"/>
        <v>38.357142857142854</v>
      </c>
      <c r="P104" s="2">
        <f t="shared" si="65"/>
        <v>35.8</v>
      </c>
      <c r="Q104" s="2">
        <f t="shared" si="66"/>
        <v>33.5625</v>
      </c>
    </row>
    <row r="105" spans="1:17" ht="12.75">
      <c r="A105" s="7">
        <f>60/30</f>
        <v>2</v>
      </c>
      <c r="B105" s="8">
        <v>448</v>
      </c>
      <c r="C105" s="2">
        <f t="shared" si="52"/>
        <v>224</v>
      </c>
      <c r="D105" s="2">
        <f t="shared" si="53"/>
        <v>149.33333333333334</v>
      </c>
      <c r="E105" s="2">
        <f t="shared" si="54"/>
        <v>112</v>
      </c>
      <c r="F105" s="2">
        <f t="shared" si="55"/>
        <v>89.6</v>
      </c>
      <c r="G105" s="2">
        <f t="shared" si="56"/>
        <v>74.66666666666667</v>
      </c>
      <c r="H105" s="2">
        <f t="shared" si="57"/>
        <v>64</v>
      </c>
      <c r="I105" s="2">
        <f t="shared" si="58"/>
        <v>56</v>
      </c>
      <c r="J105" s="2">
        <f t="shared" si="59"/>
        <v>49.77777777777778</v>
      </c>
      <c r="K105" s="2">
        <f t="shared" si="60"/>
        <v>44.8</v>
      </c>
      <c r="L105" s="2">
        <f t="shared" si="61"/>
        <v>40.72727272727273</v>
      </c>
      <c r="M105" s="2">
        <f t="shared" si="62"/>
        <v>37.333333333333336</v>
      </c>
      <c r="N105" s="2">
        <f t="shared" si="63"/>
        <v>34.46153846153846</v>
      </c>
      <c r="O105" s="2">
        <f t="shared" si="64"/>
        <v>32</v>
      </c>
      <c r="P105" s="2">
        <f t="shared" si="65"/>
        <v>29.866666666666667</v>
      </c>
      <c r="Q105" s="2">
        <f t="shared" si="66"/>
        <v>28</v>
      </c>
    </row>
    <row r="106" spans="1:17" ht="12.75">
      <c r="A106" s="7">
        <f>60/26</f>
        <v>2.3076923076923075</v>
      </c>
      <c r="B106" s="8">
        <v>388</v>
      </c>
      <c r="C106" s="2">
        <f t="shared" si="52"/>
        <v>194</v>
      </c>
      <c r="D106" s="2">
        <f t="shared" si="53"/>
        <v>129.33333333333334</v>
      </c>
      <c r="E106" s="2">
        <f t="shared" si="54"/>
        <v>97</v>
      </c>
      <c r="F106" s="2">
        <f t="shared" si="55"/>
        <v>77.6</v>
      </c>
      <c r="G106" s="2">
        <f t="shared" si="56"/>
        <v>64.66666666666667</v>
      </c>
      <c r="H106" s="2">
        <f t="shared" si="57"/>
        <v>55.42857142857143</v>
      </c>
      <c r="I106" s="2">
        <f t="shared" si="58"/>
        <v>48.5</v>
      </c>
      <c r="J106" s="2">
        <f t="shared" si="59"/>
        <v>43.111111111111114</v>
      </c>
      <c r="K106" s="2">
        <f t="shared" si="60"/>
        <v>38.8</v>
      </c>
      <c r="L106" s="2">
        <f t="shared" si="61"/>
        <v>35.27272727272727</v>
      </c>
      <c r="M106" s="2">
        <f t="shared" si="62"/>
        <v>32.333333333333336</v>
      </c>
      <c r="N106" s="2">
        <f t="shared" si="63"/>
        <v>29.846153846153847</v>
      </c>
      <c r="O106" s="2">
        <f t="shared" si="64"/>
        <v>27.714285714285715</v>
      </c>
      <c r="P106" s="2">
        <f t="shared" si="65"/>
        <v>25.866666666666667</v>
      </c>
      <c r="Q106" s="2">
        <f t="shared" si="66"/>
        <v>24.25</v>
      </c>
    </row>
    <row r="107" spans="1:17" ht="12.75">
      <c r="A107" s="7">
        <f>60/22</f>
        <v>2.727272727272727</v>
      </c>
      <c r="B107" s="8">
        <v>328</v>
      </c>
      <c r="C107" s="2">
        <f t="shared" si="52"/>
        <v>164</v>
      </c>
      <c r="D107" s="2">
        <f t="shared" si="53"/>
        <v>109.33333333333333</v>
      </c>
      <c r="E107" s="2">
        <f t="shared" si="54"/>
        <v>82</v>
      </c>
      <c r="F107" s="2">
        <f t="shared" si="55"/>
        <v>65.6</v>
      </c>
      <c r="G107" s="2">
        <f t="shared" si="56"/>
        <v>54.666666666666664</v>
      </c>
      <c r="H107" s="2">
        <f t="shared" si="57"/>
        <v>46.857142857142854</v>
      </c>
      <c r="I107" s="2">
        <f t="shared" si="58"/>
        <v>41</v>
      </c>
      <c r="J107" s="2">
        <f t="shared" si="59"/>
        <v>36.44444444444444</v>
      </c>
      <c r="K107" s="2">
        <f t="shared" si="60"/>
        <v>32.8</v>
      </c>
      <c r="L107" s="2">
        <f t="shared" si="61"/>
        <v>29.818181818181817</v>
      </c>
      <c r="M107" s="2">
        <f t="shared" si="62"/>
        <v>27.333333333333332</v>
      </c>
      <c r="N107" s="2">
        <f t="shared" si="63"/>
        <v>25.23076923076923</v>
      </c>
      <c r="O107" s="2">
        <f t="shared" si="64"/>
        <v>23.428571428571427</v>
      </c>
      <c r="P107" s="2">
        <f t="shared" si="65"/>
        <v>21.866666666666667</v>
      </c>
      <c r="Q107" s="2">
        <f t="shared" si="66"/>
        <v>20.5</v>
      </c>
    </row>
    <row r="108" spans="1:17" ht="12.75">
      <c r="A108" s="7">
        <f>60/20</f>
        <v>3</v>
      </c>
      <c r="B108" s="8">
        <v>298</v>
      </c>
      <c r="C108" s="2">
        <f t="shared" si="52"/>
        <v>149</v>
      </c>
      <c r="D108" s="2">
        <f t="shared" si="53"/>
        <v>99.33333333333333</v>
      </c>
      <c r="E108" s="2">
        <f t="shared" si="54"/>
        <v>74.5</v>
      </c>
      <c r="F108" s="2">
        <f t="shared" si="55"/>
        <v>59.6</v>
      </c>
      <c r="G108" s="2">
        <f t="shared" si="56"/>
        <v>49.666666666666664</v>
      </c>
      <c r="H108" s="2">
        <f t="shared" si="57"/>
        <v>42.57142857142857</v>
      </c>
      <c r="I108" s="2">
        <f t="shared" si="58"/>
        <v>37.25</v>
      </c>
      <c r="J108" s="2">
        <f t="shared" si="59"/>
        <v>33.111111111111114</v>
      </c>
      <c r="K108" s="2">
        <f t="shared" si="60"/>
        <v>29.8</v>
      </c>
      <c r="L108" s="2">
        <f t="shared" si="61"/>
        <v>27.09090909090909</v>
      </c>
      <c r="M108" s="2">
        <f t="shared" si="62"/>
        <v>24.833333333333332</v>
      </c>
      <c r="N108" s="2">
        <f t="shared" si="63"/>
        <v>22.923076923076923</v>
      </c>
      <c r="O108" s="2">
        <f t="shared" si="64"/>
        <v>21.285714285714285</v>
      </c>
      <c r="P108" s="2">
        <f t="shared" si="65"/>
        <v>19.866666666666667</v>
      </c>
      <c r="Q108" s="2">
        <f t="shared" si="66"/>
        <v>18.625</v>
      </c>
    </row>
    <row r="109" spans="1:17" ht="12.75">
      <c r="A109" s="7">
        <f>60/18</f>
        <v>3.3333333333333335</v>
      </c>
      <c r="B109" s="8">
        <v>269</v>
      </c>
      <c r="C109" s="2">
        <f t="shared" si="52"/>
        <v>134.5</v>
      </c>
      <c r="D109" s="2">
        <f t="shared" si="53"/>
        <v>89.66666666666667</v>
      </c>
      <c r="E109" s="2">
        <f t="shared" si="54"/>
        <v>67.25</v>
      </c>
      <c r="F109" s="2">
        <f t="shared" si="55"/>
        <v>53.8</v>
      </c>
      <c r="G109" s="2">
        <f t="shared" si="56"/>
        <v>44.833333333333336</v>
      </c>
      <c r="H109" s="2">
        <f t="shared" si="57"/>
        <v>38.42857142857143</v>
      </c>
      <c r="I109" s="2">
        <f t="shared" si="58"/>
        <v>33.625</v>
      </c>
      <c r="J109" s="2">
        <f t="shared" si="59"/>
        <v>29.88888888888889</v>
      </c>
      <c r="K109" s="2">
        <f t="shared" si="60"/>
        <v>26.9</v>
      </c>
      <c r="L109" s="2">
        <f t="shared" si="61"/>
        <v>24.454545454545453</v>
      </c>
      <c r="M109" s="2">
        <f t="shared" si="62"/>
        <v>22.416666666666668</v>
      </c>
      <c r="N109" s="2">
        <f t="shared" si="63"/>
        <v>20.692307692307693</v>
      </c>
      <c r="O109" s="2">
        <f t="shared" si="64"/>
        <v>19.214285714285715</v>
      </c>
      <c r="P109" s="2">
        <f t="shared" si="65"/>
        <v>17.933333333333334</v>
      </c>
      <c r="Q109" s="2">
        <f t="shared" si="66"/>
        <v>16.8125</v>
      </c>
    </row>
    <row r="110" spans="1:17" ht="12.75">
      <c r="A110" s="7">
        <f>60/16</f>
        <v>3.75</v>
      </c>
      <c r="B110" s="8">
        <v>239</v>
      </c>
      <c r="C110" s="2">
        <f t="shared" si="52"/>
        <v>119.5</v>
      </c>
      <c r="D110" s="2">
        <f t="shared" si="53"/>
        <v>79.66666666666667</v>
      </c>
      <c r="E110" s="2">
        <f t="shared" si="54"/>
        <v>59.75</v>
      </c>
      <c r="F110" s="2">
        <f t="shared" si="55"/>
        <v>47.8</v>
      </c>
      <c r="G110" s="2">
        <f t="shared" si="56"/>
        <v>39.833333333333336</v>
      </c>
      <c r="H110" s="2">
        <f t="shared" si="57"/>
        <v>34.142857142857146</v>
      </c>
      <c r="I110" s="2">
        <f t="shared" si="58"/>
        <v>29.875</v>
      </c>
      <c r="J110" s="2">
        <f t="shared" si="59"/>
        <v>26.555555555555557</v>
      </c>
      <c r="K110" s="2">
        <f t="shared" si="60"/>
        <v>23.9</v>
      </c>
      <c r="L110" s="2">
        <f t="shared" si="61"/>
        <v>21.727272727272727</v>
      </c>
      <c r="M110" s="2">
        <f t="shared" si="62"/>
        <v>19.916666666666668</v>
      </c>
      <c r="N110" s="2">
        <f t="shared" si="63"/>
        <v>18.384615384615383</v>
      </c>
      <c r="O110" s="2">
        <f t="shared" si="64"/>
        <v>17.071428571428573</v>
      </c>
      <c r="P110" s="2">
        <f t="shared" si="65"/>
        <v>15.933333333333334</v>
      </c>
      <c r="Q110" s="2"/>
    </row>
    <row r="111" spans="1:17" ht="12.75">
      <c r="A111" s="7">
        <f>60/14</f>
        <v>4.285714285714286</v>
      </c>
      <c r="B111" s="8">
        <v>209</v>
      </c>
      <c r="C111" s="2">
        <f t="shared" si="52"/>
        <v>104.5</v>
      </c>
      <c r="D111" s="2">
        <f t="shared" si="53"/>
        <v>69.66666666666667</v>
      </c>
      <c r="E111" s="2">
        <f t="shared" si="54"/>
        <v>52.25</v>
      </c>
      <c r="F111" s="2">
        <f t="shared" si="55"/>
        <v>41.8</v>
      </c>
      <c r="G111" s="2">
        <f t="shared" si="56"/>
        <v>34.833333333333336</v>
      </c>
      <c r="H111" s="2">
        <f t="shared" si="57"/>
        <v>29.857142857142858</v>
      </c>
      <c r="I111" s="2">
        <f t="shared" si="58"/>
        <v>26.125</v>
      </c>
      <c r="J111" s="2">
        <f t="shared" si="59"/>
        <v>23.22222222222222</v>
      </c>
      <c r="K111" s="2">
        <f t="shared" si="60"/>
        <v>20.9</v>
      </c>
      <c r="L111" s="2">
        <f t="shared" si="61"/>
        <v>19</v>
      </c>
      <c r="M111" s="2">
        <f t="shared" si="62"/>
        <v>17.416666666666668</v>
      </c>
      <c r="N111" s="2">
        <f t="shared" si="63"/>
        <v>16.076923076923077</v>
      </c>
      <c r="O111" s="2"/>
      <c r="P111" s="2"/>
      <c r="Q111" s="2"/>
    </row>
    <row r="112" spans="1:17" ht="12.75">
      <c r="A112" s="7">
        <f>60/12</f>
        <v>5</v>
      </c>
      <c r="B112" s="8">
        <v>179</v>
      </c>
      <c r="C112" s="2">
        <f t="shared" si="52"/>
        <v>89.5</v>
      </c>
      <c r="D112" s="2">
        <f t="shared" si="53"/>
        <v>59.666666666666664</v>
      </c>
      <c r="E112" s="2">
        <f t="shared" si="54"/>
        <v>44.75</v>
      </c>
      <c r="F112" s="2">
        <f t="shared" si="55"/>
        <v>35.8</v>
      </c>
      <c r="G112" s="2">
        <f t="shared" si="56"/>
        <v>29.833333333333332</v>
      </c>
      <c r="H112" s="2">
        <f t="shared" si="57"/>
        <v>25.571428571428573</v>
      </c>
      <c r="I112" s="2">
        <f t="shared" si="58"/>
        <v>22.375</v>
      </c>
      <c r="J112" s="2">
        <f t="shared" si="59"/>
        <v>19.88888888888889</v>
      </c>
      <c r="K112" s="2">
        <f t="shared" si="60"/>
        <v>17.9</v>
      </c>
      <c r="L112" s="2">
        <f t="shared" si="61"/>
        <v>16.272727272727273</v>
      </c>
      <c r="M112" s="2"/>
      <c r="N112" s="2"/>
      <c r="O112" s="2"/>
      <c r="P112" s="2"/>
      <c r="Q112" s="2"/>
    </row>
    <row r="113" spans="1:17" ht="12.75">
      <c r="A113" s="7">
        <f>60/10</f>
        <v>6</v>
      </c>
      <c r="B113" s="8">
        <v>149</v>
      </c>
      <c r="C113" s="2">
        <f t="shared" si="52"/>
        <v>74.5</v>
      </c>
      <c r="D113" s="2">
        <f t="shared" si="53"/>
        <v>49.666666666666664</v>
      </c>
      <c r="E113" s="2">
        <f t="shared" si="54"/>
        <v>37.25</v>
      </c>
      <c r="F113" s="2">
        <f t="shared" si="55"/>
        <v>29.8</v>
      </c>
      <c r="G113" s="2">
        <f t="shared" si="56"/>
        <v>24.833333333333332</v>
      </c>
      <c r="H113" s="2">
        <f t="shared" si="57"/>
        <v>21.285714285714285</v>
      </c>
      <c r="I113" s="2">
        <f t="shared" si="58"/>
        <v>18.625</v>
      </c>
      <c r="J113" s="2">
        <f t="shared" si="59"/>
        <v>16.555555555555557</v>
      </c>
      <c r="K113" s="2"/>
      <c r="L113" s="2"/>
      <c r="M113" s="2"/>
      <c r="N113" s="2"/>
      <c r="O113" s="2"/>
      <c r="P113" s="2"/>
      <c r="Q113" s="2"/>
    </row>
    <row r="114" spans="1:17" ht="12.75">
      <c r="A114" s="7">
        <f>60/8</f>
        <v>7.5</v>
      </c>
      <c r="B114" s="8">
        <v>119</v>
      </c>
      <c r="C114" s="2">
        <f t="shared" si="52"/>
        <v>59.5</v>
      </c>
      <c r="D114" s="2">
        <f t="shared" si="53"/>
        <v>39.666666666666664</v>
      </c>
      <c r="E114" s="2">
        <f t="shared" si="54"/>
        <v>29.75</v>
      </c>
      <c r="F114" s="2">
        <f t="shared" si="55"/>
        <v>23.8</v>
      </c>
      <c r="G114" s="2">
        <f t="shared" si="56"/>
        <v>19.833333333333332</v>
      </c>
      <c r="H114" s="2">
        <f t="shared" si="57"/>
        <v>17</v>
      </c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7">
        <v>10</v>
      </c>
      <c r="B115" s="8">
        <v>90</v>
      </c>
      <c r="C115" s="2">
        <f t="shared" si="52"/>
        <v>45</v>
      </c>
      <c r="D115" s="2">
        <f t="shared" si="53"/>
        <v>30</v>
      </c>
      <c r="E115" s="2">
        <f t="shared" si="54"/>
        <v>22.5</v>
      </c>
      <c r="F115" s="2">
        <f t="shared" si="55"/>
        <v>18</v>
      </c>
      <c r="G115" s="2">
        <f t="shared" si="56"/>
        <v>15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7">
        <f>60/4</f>
        <v>15</v>
      </c>
      <c r="B116" s="8">
        <v>60</v>
      </c>
      <c r="C116" s="2">
        <f t="shared" si="52"/>
        <v>30</v>
      </c>
      <c r="D116" s="2">
        <f t="shared" si="53"/>
        <v>20</v>
      </c>
      <c r="E116" s="2">
        <f t="shared" si="54"/>
        <v>15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7">
        <f>60/3</f>
        <v>20</v>
      </c>
      <c r="B117" s="8">
        <v>45</v>
      </c>
      <c r="C117" s="2">
        <f t="shared" si="52"/>
        <v>22.5</v>
      </c>
      <c r="D117" s="2">
        <f t="shared" si="53"/>
        <v>15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7">
        <f>60/2</f>
        <v>30</v>
      </c>
      <c r="B118" s="8">
        <v>30</v>
      </c>
      <c r="C118" s="2">
        <f t="shared" si="52"/>
        <v>15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7">
        <f>60/1</f>
        <v>60</v>
      </c>
      <c r="B119" s="8">
        <v>15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1" spans="2:17" ht="15.75">
      <c r="B121" s="24" t="s">
        <v>23</v>
      </c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6"/>
    </row>
    <row r="122" spans="1:17" ht="12.75">
      <c r="A122" t="s">
        <v>5</v>
      </c>
      <c r="B122" s="8">
        <v>1</v>
      </c>
      <c r="C122" s="8">
        <v>2</v>
      </c>
      <c r="D122" s="8">
        <v>3</v>
      </c>
      <c r="E122" s="8">
        <v>4</v>
      </c>
      <c r="F122" s="8">
        <v>5</v>
      </c>
      <c r="G122" s="8">
        <v>6</v>
      </c>
      <c r="H122" s="8">
        <v>7</v>
      </c>
      <c r="I122" s="8">
        <v>8</v>
      </c>
      <c r="J122" s="8">
        <v>9</v>
      </c>
      <c r="K122" s="8">
        <v>10</v>
      </c>
      <c r="L122" s="8">
        <v>11</v>
      </c>
      <c r="M122" s="8">
        <v>12</v>
      </c>
      <c r="N122" s="8">
        <v>13</v>
      </c>
      <c r="O122" s="8">
        <v>14</v>
      </c>
      <c r="P122" s="8">
        <v>15</v>
      </c>
      <c r="Q122" s="8">
        <v>16</v>
      </c>
    </row>
    <row r="123" spans="1:18" ht="12.75">
      <c r="A123" s="6">
        <f>1/30</f>
        <v>0.03333333333333333</v>
      </c>
      <c r="B123" s="8">
        <v>37914</v>
      </c>
      <c r="C123" s="2">
        <f>B123/2</f>
        <v>18957</v>
      </c>
      <c r="D123" s="2">
        <f>B123/3</f>
        <v>12638</v>
      </c>
      <c r="E123" s="2">
        <f>B123/4</f>
        <v>9478.5</v>
      </c>
      <c r="F123" s="2">
        <f>B123/5</f>
        <v>7582.8</v>
      </c>
      <c r="G123" s="2">
        <f>B123/6</f>
        <v>6319</v>
      </c>
      <c r="H123" s="2">
        <f>B123/7</f>
        <v>5416.285714285715</v>
      </c>
      <c r="I123" s="2">
        <f>B123/8</f>
        <v>4739.25</v>
      </c>
      <c r="J123" s="2">
        <f>B123/9</f>
        <v>4212.666666666667</v>
      </c>
      <c r="K123" s="2">
        <f>B123/10</f>
        <v>3791.4</v>
      </c>
      <c r="L123" s="2">
        <f>B123/11</f>
        <v>3446.7272727272725</v>
      </c>
      <c r="M123" s="2">
        <f>B123/12</f>
        <v>3159.5</v>
      </c>
      <c r="N123" s="2">
        <f>B123/13</f>
        <v>2916.4615384615386</v>
      </c>
      <c r="O123" s="2">
        <f>B123/14</f>
        <v>2708.1428571428573</v>
      </c>
      <c r="P123" s="2">
        <f>B123/15</f>
        <v>2527.6</v>
      </c>
      <c r="Q123" s="2">
        <f>B123/16</f>
        <v>2369.625</v>
      </c>
      <c r="R123" t="s">
        <v>18</v>
      </c>
    </row>
    <row r="124" spans="1:18" ht="12.75">
      <c r="A124" s="6">
        <f>1/20</f>
        <v>0.05</v>
      </c>
      <c r="B124" s="8">
        <v>25276</v>
      </c>
      <c r="C124" s="2">
        <f aca="true" t="shared" si="67" ref="C124:C148">B124/2</f>
        <v>12638</v>
      </c>
      <c r="D124" s="2">
        <f aca="true" t="shared" si="68" ref="D124:D147">B124/3</f>
        <v>8425.333333333334</v>
      </c>
      <c r="E124" s="2">
        <f aca="true" t="shared" si="69" ref="E124:E146">B124/4</f>
        <v>6319</v>
      </c>
      <c r="F124" s="2">
        <f aca="true" t="shared" si="70" ref="F124:F145">B124/5</f>
        <v>5055.2</v>
      </c>
      <c r="G124" s="2">
        <f aca="true" t="shared" si="71" ref="G124:G145">B124/6</f>
        <v>4212.666666666667</v>
      </c>
      <c r="H124" s="2">
        <f aca="true" t="shared" si="72" ref="H124:H144">B124/7</f>
        <v>3610.8571428571427</v>
      </c>
      <c r="I124" s="2">
        <f aca="true" t="shared" si="73" ref="I124:I144">B124/8</f>
        <v>3159.5</v>
      </c>
      <c r="J124" s="2">
        <f aca="true" t="shared" si="74" ref="J124:J143">B124/9</f>
        <v>2808.4444444444443</v>
      </c>
      <c r="K124" s="2">
        <f aca="true" t="shared" si="75" ref="K124:K143">B124/10</f>
        <v>2527.6</v>
      </c>
      <c r="L124" s="2">
        <f aca="true" t="shared" si="76" ref="L124:L142">B124/11</f>
        <v>2297.818181818182</v>
      </c>
      <c r="M124" s="2">
        <f aca="true" t="shared" si="77" ref="M124:M142">B124/12</f>
        <v>2106.3333333333335</v>
      </c>
      <c r="N124" s="2">
        <f aca="true" t="shared" si="78" ref="N124:N141">B124/13</f>
        <v>1944.3076923076924</v>
      </c>
      <c r="O124" s="2">
        <f aca="true" t="shared" si="79" ref="O124:O141">B124/14</f>
        <v>1805.4285714285713</v>
      </c>
      <c r="P124" s="2">
        <f aca="true" t="shared" si="80" ref="P124:P140">B124/15</f>
        <v>1685.0666666666666</v>
      </c>
      <c r="Q124" s="2">
        <f aca="true" t="shared" si="81" ref="Q124:Q140">B124/16</f>
        <v>1579.75</v>
      </c>
      <c r="R124" t="s">
        <v>17</v>
      </c>
    </row>
    <row r="125" spans="1:18" ht="12.75">
      <c r="A125" s="6">
        <f>1/10</f>
        <v>0.1</v>
      </c>
      <c r="B125" s="8">
        <v>12638</v>
      </c>
      <c r="C125" s="2">
        <f t="shared" si="67"/>
        <v>6319</v>
      </c>
      <c r="D125" s="2">
        <f t="shared" si="68"/>
        <v>4212.666666666667</v>
      </c>
      <c r="E125" s="2">
        <f t="shared" si="69"/>
        <v>3159.5</v>
      </c>
      <c r="F125" s="2">
        <f t="shared" si="70"/>
        <v>2527.6</v>
      </c>
      <c r="G125" s="2">
        <f t="shared" si="71"/>
        <v>2106.3333333333335</v>
      </c>
      <c r="H125" s="2">
        <f t="shared" si="72"/>
        <v>1805.4285714285713</v>
      </c>
      <c r="I125" s="2">
        <f t="shared" si="73"/>
        <v>1579.75</v>
      </c>
      <c r="J125" s="2">
        <f t="shared" si="74"/>
        <v>1404.2222222222222</v>
      </c>
      <c r="K125" s="2">
        <f t="shared" si="75"/>
        <v>1263.8</v>
      </c>
      <c r="L125" s="2">
        <f t="shared" si="76"/>
        <v>1148.909090909091</v>
      </c>
      <c r="M125" s="2">
        <f t="shared" si="77"/>
        <v>1053.1666666666667</v>
      </c>
      <c r="N125" s="2">
        <f t="shared" si="78"/>
        <v>972.1538461538462</v>
      </c>
      <c r="O125" s="2">
        <f t="shared" si="79"/>
        <v>902.7142857142857</v>
      </c>
      <c r="P125" s="2">
        <f t="shared" si="80"/>
        <v>842.5333333333333</v>
      </c>
      <c r="Q125" s="2">
        <f t="shared" si="81"/>
        <v>789.875</v>
      </c>
      <c r="R125" t="s">
        <v>16</v>
      </c>
    </row>
    <row r="126" spans="1:18" ht="12.75">
      <c r="A126" s="6">
        <f>1/5</f>
        <v>0.2</v>
      </c>
      <c r="B126" s="8">
        <v>6319</v>
      </c>
      <c r="C126" s="2">
        <f t="shared" si="67"/>
        <v>3159.5</v>
      </c>
      <c r="D126" s="2">
        <f t="shared" si="68"/>
        <v>2106.3333333333335</v>
      </c>
      <c r="E126" s="2">
        <f t="shared" si="69"/>
        <v>1579.75</v>
      </c>
      <c r="F126" s="2">
        <f t="shared" si="70"/>
        <v>1263.8</v>
      </c>
      <c r="G126" s="2">
        <f t="shared" si="71"/>
        <v>1053.1666666666667</v>
      </c>
      <c r="H126" s="2">
        <f t="shared" si="72"/>
        <v>902.7142857142857</v>
      </c>
      <c r="I126" s="2">
        <f t="shared" si="73"/>
        <v>789.875</v>
      </c>
      <c r="J126" s="2">
        <f t="shared" si="74"/>
        <v>702.1111111111111</v>
      </c>
      <c r="K126" s="2">
        <f t="shared" si="75"/>
        <v>631.9</v>
      </c>
      <c r="L126" s="2">
        <f t="shared" si="76"/>
        <v>574.4545454545455</v>
      </c>
      <c r="M126" s="2">
        <f t="shared" si="77"/>
        <v>526.5833333333334</v>
      </c>
      <c r="N126" s="2">
        <f t="shared" si="78"/>
        <v>486.0769230769231</v>
      </c>
      <c r="O126" s="2">
        <f t="shared" si="79"/>
        <v>451.35714285714283</v>
      </c>
      <c r="P126" s="2">
        <f t="shared" si="80"/>
        <v>421.26666666666665</v>
      </c>
      <c r="Q126" s="2">
        <f t="shared" si="81"/>
        <v>394.9375</v>
      </c>
      <c r="R126" t="s">
        <v>15</v>
      </c>
    </row>
    <row r="127" spans="1:18" ht="12.75">
      <c r="A127" s="6">
        <f>1/4</f>
        <v>0.25</v>
      </c>
      <c r="B127" s="8">
        <v>5055</v>
      </c>
      <c r="C127" s="2">
        <f t="shared" si="67"/>
        <v>2527.5</v>
      </c>
      <c r="D127" s="2">
        <f t="shared" si="68"/>
        <v>1685</v>
      </c>
      <c r="E127" s="2">
        <f t="shared" si="69"/>
        <v>1263.75</v>
      </c>
      <c r="F127" s="2">
        <f t="shared" si="70"/>
        <v>1011</v>
      </c>
      <c r="G127" s="2">
        <f t="shared" si="71"/>
        <v>842.5</v>
      </c>
      <c r="H127" s="2">
        <f t="shared" si="72"/>
        <v>722.1428571428571</v>
      </c>
      <c r="I127" s="2">
        <f t="shared" si="73"/>
        <v>631.875</v>
      </c>
      <c r="J127" s="2">
        <f t="shared" si="74"/>
        <v>561.6666666666666</v>
      </c>
      <c r="K127" s="2">
        <f t="shared" si="75"/>
        <v>505.5</v>
      </c>
      <c r="L127" s="2">
        <f t="shared" si="76"/>
        <v>459.54545454545456</v>
      </c>
      <c r="M127" s="2">
        <f t="shared" si="77"/>
        <v>421.25</v>
      </c>
      <c r="N127" s="2">
        <f t="shared" si="78"/>
        <v>388.84615384615387</v>
      </c>
      <c r="O127" s="2">
        <f t="shared" si="79"/>
        <v>361.07142857142856</v>
      </c>
      <c r="P127" s="2">
        <f t="shared" si="80"/>
        <v>337</v>
      </c>
      <c r="Q127" s="2">
        <f t="shared" si="81"/>
        <v>315.9375</v>
      </c>
      <c r="R127" t="s">
        <v>14</v>
      </c>
    </row>
    <row r="128" spans="1:18" ht="12.75">
      <c r="A128" s="6">
        <f>1/3</f>
        <v>0.3333333333333333</v>
      </c>
      <c r="B128" s="8">
        <v>3791</v>
      </c>
      <c r="C128" s="2">
        <f t="shared" si="67"/>
        <v>1895.5</v>
      </c>
      <c r="D128" s="2">
        <f t="shared" si="68"/>
        <v>1263.6666666666667</v>
      </c>
      <c r="E128" s="2">
        <f t="shared" si="69"/>
        <v>947.75</v>
      </c>
      <c r="F128" s="2">
        <f t="shared" si="70"/>
        <v>758.2</v>
      </c>
      <c r="G128" s="2">
        <f t="shared" si="71"/>
        <v>631.8333333333334</v>
      </c>
      <c r="H128" s="2">
        <f t="shared" si="72"/>
        <v>541.5714285714286</v>
      </c>
      <c r="I128" s="2">
        <f t="shared" si="73"/>
        <v>473.875</v>
      </c>
      <c r="J128" s="2">
        <f t="shared" si="74"/>
        <v>421.22222222222223</v>
      </c>
      <c r="K128" s="2">
        <f t="shared" si="75"/>
        <v>379.1</v>
      </c>
      <c r="L128" s="2">
        <f t="shared" si="76"/>
        <v>344.6363636363636</v>
      </c>
      <c r="M128" s="2">
        <f t="shared" si="77"/>
        <v>315.9166666666667</v>
      </c>
      <c r="N128" s="2">
        <f t="shared" si="78"/>
        <v>291.61538461538464</v>
      </c>
      <c r="O128" s="2">
        <f t="shared" si="79"/>
        <v>270.7857142857143</v>
      </c>
      <c r="P128" s="2">
        <f t="shared" si="80"/>
        <v>252.73333333333332</v>
      </c>
      <c r="Q128" s="2">
        <f t="shared" si="81"/>
        <v>236.9375</v>
      </c>
      <c r="R128" t="s">
        <v>13</v>
      </c>
    </row>
    <row r="129" spans="1:18" ht="12.75">
      <c r="A129" s="6">
        <v>0.5</v>
      </c>
      <c r="B129" s="8">
        <v>2528</v>
      </c>
      <c r="C129" s="2">
        <f t="shared" si="67"/>
        <v>1264</v>
      </c>
      <c r="D129" s="2">
        <f t="shared" si="68"/>
        <v>842.6666666666666</v>
      </c>
      <c r="E129" s="2">
        <f t="shared" si="69"/>
        <v>632</v>
      </c>
      <c r="F129" s="2">
        <f t="shared" si="70"/>
        <v>505.6</v>
      </c>
      <c r="G129" s="2">
        <f t="shared" si="71"/>
        <v>421.3333333333333</v>
      </c>
      <c r="H129" s="2">
        <f t="shared" si="72"/>
        <v>361.14285714285717</v>
      </c>
      <c r="I129" s="2">
        <f t="shared" si="73"/>
        <v>316</v>
      </c>
      <c r="J129" s="2">
        <f t="shared" si="74"/>
        <v>280.8888888888889</v>
      </c>
      <c r="K129" s="2">
        <f t="shared" si="75"/>
        <v>252.8</v>
      </c>
      <c r="L129" s="2">
        <f t="shared" si="76"/>
        <v>229.8181818181818</v>
      </c>
      <c r="M129" s="2">
        <f t="shared" si="77"/>
        <v>210.66666666666666</v>
      </c>
      <c r="N129" s="2">
        <f t="shared" si="78"/>
        <v>194.46153846153845</v>
      </c>
      <c r="O129" s="2">
        <f t="shared" si="79"/>
        <v>180.57142857142858</v>
      </c>
      <c r="P129" s="2">
        <f t="shared" si="80"/>
        <v>168.53333333333333</v>
      </c>
      <c r="Q129" s="2">
        <f t="shared" si="81"/>
        <v>158</v>
      </c>
      <c r="R129" t="s">
        <v>12</v>
      </c>
    </row>
    <row r="130" spans="1:17" ht="12.75">
      <c r="A130" s="6">
        <v>1</v>
      </c>
      <c r="B130" s="8">
        <v>1264</v>
      </c>
      <c r="C130" s="2">
        <f t="shared" si="67"/>
        <v>632</v>
      </c>
      <c r="D130" s="2">
        <f t="shared" si="68"/>
        <v>421.3333333333333</v>
      </c>
      <c r="E130" s="2">
        <f t="shared" si="69"/>
        <v>316</v>
      </c>
      <c r="F130" s="2">
        <f t="shared" si="70"/>
        <v>252.8</v>
      </c>
      <c r="G130" s="2">
        <f t="shared" si="71"/>
        <v>210.66666666666666</v>
      </c>
      <c r="H130" s="2">
        <f t="shared" si="72"/>
        <v>180.57142857142858</v>
      </c>
      <c r="I130" s="2">
        <f t="shared" si="73"/>
        <v>158</v>
      </c>
      <c r="J130" s="2">
        <f t="shared" si="74"/>
        <v>140.44444444444446</v>
      </c>
      <c r="K130" s="2">
        <f t="shared" si="75"/>
        <v>126.4</v>
      </c>
      <c r="L130" s="2">
        <f t="shared" si="76"/>
        <v>114.9090909090909</v>
      </c>
      <c r="M130" s="2">
        <f t="shared" si="77"/>
        <v>105.33333333333333</v>
      </c>
      <c r="N130" s="2">
        <f t="shared" si="78"/>
        <v>97.23076923076923</v>
      </c>
      <c r="O130" s="2">
        <f t="shared" si="79"/>
        <v>90.28571428571429</v>
      </c>
      <c r="P130" s="2">
        <f t="shared" si="80"/>
        <v>84.26666666666667</v>
      </c>
      <c r="Q130" s="2">
        <f t="shared" si="81"/>
        <v>79</v>
      </c>
    </row>
    <row r="131" spans="1:17" ht="12.75">
      <c r="A131" s="7">
        <f>60/54</f>
        <v>1.1111111111111112</v>
      </c>
      <c r="B131" s="8">
        <v>1137</v>
      </c>
      <c r="C131" s="2">
        <f t="shared" si="67"/>
        <v>568.5</v>
      </c>
      <c r="D131" s="2">
        <f t="shared" si="68"/>
        <v>379</v>
      </c>
      <c r="E131" s="2">
        <f t="shared" si="69"/>
        <v>284.25</v>
      </c>
      <c r="F131" s="2">
        <f t="shared" si="70"/>
        <v>227.4</v>
      </c>
      <c r="G131" s="2">
        <f t="shared" si="71"/>
        <v>189.5</v>
      </c>
      <c r="H131" s="2">
        <f t="shared" si="72"/>
        <v>162.42857142857142</v>
      </c>
      <c r="I131" s="2">
        <f t="shared" si="73"/>
        <v>142.125</v>
      </c>
      <c r="J131" s="2">
        <f t="shared" si="74"/>
        <v>126.33333333333333</v>
      </c>
      <c r="K131" s="2">
        <f t="shared" si="75"/>
        <v>113.7</v>
      </c>
      <c r="L131" s="2">
        <f t="shared" si="76"/>
        <v>103.36363636363636</v>
      </c>
      <c r="M131" s="2">
        <f t="shared" si="77"/>
        <v>94.75</v>
      </c>
      <c r="N131" s="2">
        <f t="shared" si="78"/>
        <v>87.46153846153847</v>
      </c>
      <c r="O131" s="2">
        <f t="shared" si="79"/>
        <v>81.21428571428571</v>
      </c>
      <c r="P131" s="2">
        <f t="shared" si="80"/>
        <v>75.8</v>
      </c>
      <c r="Q131" s="2">
        <f t="shared" si="81"/>
        <v>71.0625</v>
      </c>
    </row>
    <row r="132" spans="1:17" ht="12.75">
      <c r="A132" s="7">
        <f>60/48</f>
        <v>1.25</v>
      </c>
      <c r="B132" s="8">
        <v>1011</v>
      </c>
      <c r="C132" s="2">
        <f t="shared" si="67"/>
        <v>505.5</v>
      </c>
      <c r="D132" s="2">
        <f t="shared" si="68"/>
        <v>337</v>
      </c>
      <c r="E132" s="2">
        <f t="shared" si="69"/>
        <v>252.75</v>
      </c>
      <c r="F132" s="2">
        <f t="shared" si="70"/>
        <v>202.2</v>
      </c>
      <c r="G132" s="2">
        <f t="shared" si="71"/>
        <v>168.5</v>
      </c>
      <c r="H132" s="2">
        <f t="shared" si="72"/>
        <v>144.42857142857142</v>
      </c>
      <c r="I132" s="2">
        <f t="shared" si="73"/>
        <v>126.375</v>
      </c>
      <c r="J132" s="2">
        <f t="shared" si="74"/>
        <v>112.33333333333333</v>
      </c>
      <c r="K132" s="2">
        <f t="shared" si="75"/>
        <v>101.1</v>
      </c>
      <c r="L132" s="2">
        <f t="shared" si="76"/>
        <v>91.9090909090909</v>
      </c>
      <c r="M132" s="2">
        <f t="shared" si="77"/>
        <v>84.25</v>
      </c>
      <c r="N132" s="2">
        <f t="shared" si="78"/>
        <v>77.76923076923077</v>
      </c>
      <c r="O132" s="2">
        <f t="shared" si="79"/>
        <v>72.21428571428571</v>
      </c>
      <c r="P132" s="2">
        <f t="shared" si="80"/>
        <v>67.4</v>
      </c>
      <c r="Q132" s="2">
        <f t="shared" si="81"/>
        <v>63.1875</v>
      </c>
    </row>
    <row r="133" spans="1:17" ht="12.75">
      <c r="A133" s="7">
        <f>60/42</f>
        <v>1.4285714285714286</v>
      </c>
      <c r="B133" s="8">
        <v>885</v>
      </c>
      <c r="C133" s="2">
        <f t="shared" si="67"/>
        <v>442.5</v>
      </c>
      <c r="D133" s="2">
        <f t="shared" si="68"/>
        <v>295</v>
      </c>
      <c r="E133" s="2">
        <f t="shared" si="69"/>
        <v>221.25</v>
      </c>
      <c r="F133" s="2">
        <f t="shared" si="70"/>
        <v>177</v>
      </c>
      <c r="G133" s="2">
        <f t="shared" si="71"/>
        <v>147.5</v>
      </c>
      <c r="H133" s="2">
        <f t="shared" si="72"/>
        <v>126.42857142857143</v>
      </c>
      <c r="I133" s="2">
        <f t="shared" si="73"/>
        <v>110.625</v>
      </c>
      <c r="J133" s="2">
        <f t="shared" si="74"/>
        <v>98.33333333333333</v>
      </c>
      <c r="K133" s="2">
        <f t="shared" si="75"/>
        <v>88.5</v>
      </c>
      <c r="L133" s="2">
        <f t="shared" si="76"/>
        <v>80.45454545454545</v>
      </c>
      <c r="M133" s="2">
        <f t="shared" si="77"/>
        <v>73.75</v>
      </c>
      <c r="N133" s="2">
        <f t="shared" si="78"/>
        <v>68.07692307692308</v>
      </c>
      <c r="O133" s="2">
        <f t="shared" si="79"/>
        <v>63.214285714285715</v>
      </c>
      <c r="P133" s="2">
        <f t="shared" si="80"/>
        <v>59</v>
      </c>
      <c r="Q133" s="2">
        <f t="shared" si="81"/>
        <v>55.3125</v>
      </c>
    </row>
    <row r="134" spans="1:17" ht="12.75">
      <c r="A134" s="7">
        <f>60/36</f>
        <v>1.6666666666666667</v>
      </c>
      <c r="B134" s="8">
        <v>758</v>
      </c>
      <c r="C134" s="2">
        <f t="shared" si="67"/>
        <v>379</v>
      </c>
      <c r="D134" s="2">
        <f t="shared" si="68"/>
        <v>252.66666666666666</v>
      </c>
      <c r="E134" s="2">
        <f t="shared" si="69"/>
        <v>189.5</v>
      </c>
      <c r="F134" s="2">
        <f t="shared" si="70"/>
        <v>151.6</v>
      </c>
      <c r="G134" s="2">
        <f t="shared" si="71"/>
        <v>126.33333333333333</v>
      </c>
      <c r="H134" s="2">
        <f t="shared" si="72"/>
        <v>108.28571428571429</v>
      </c>
      <c r="I134" s="2">
        <f t="shared" si="73"/>
        <v>94.75</v>
      </c>
      <c r="J134" s="2">
        <f t="shared" si="74"/>
        <v>84.22222222222223</v>
      </c>
      <c r="K134" s="2">
        <f t="shared" si="75"/>
        <v>75.8</v>
      </c>
      <c r="L134" s="2">
        <f t="shared" si="76"/>
        <v>68.9090909090909</v>
      </c>
      <c r="M134" s="2">
        <f t="shared" si="77"/>
        <v>63.166666666666664</v>
      </c>
      <c r="N134" s="2">
        <f t="shared" si="78"/>
        <v>58.30769230769231</v>
      </c>
      <c r="O134" s="2">
        <f t="shared" si="79"/>
        <v>54.142857142857146</v>
      </c>
      <c r="P134" s="2">
        <f t="shared" si="80"/>
        <v>50.53333333333333</v>
      </c>
      <c r="Q134" s="2">
        <f t="shared" si="81"/>
        <v>47.375</v>
      </c>
    </row>
    <row r="135" spans="1:17" ht="12.75">
      <c r="A135" s="7">
        <f>60/30</f>
        <v>2</v>
      </c>
      <c r="B135" s="8">
        <v>632</v>
      </c>
      <c r="C135" s="2">
        <f t="shared" si="67"/>
        <v>316</v>
      </c>
      <c r="D135" s="2">
        <f t="shared" si="68"/>
        <v>210.66666666666666</v>
      </c>
      <c r="E135" s="2">
        <f t="shared" si="69"/>
        <v>158</v>
      </c>
      <c r="F135" s="2">
        <f t="shared" si="70"/>
        <v>126.4</v>
      </c>
      <c r="G135" s="2">
        <f t="shared" si="71"/>
        <v>105.33333333333333</v>
      </c>
      <c r="H135" s="2">
        <f t="shared" si="72"/>
        <v>90.28571428571429</v>
      </c>
      <c r="I135" s="2">
        <f t="shared" si="73"/>
        <v>79</v>
      </c>
      <c r="J135" s="2">
        <f t="shared" si="74"/>
        <v>70.22222222222223</v>
      </c>
      <c r="K135" s="2">
        <f t="shared" si="75"/>
        <v>63.2</v>
      </c>
      <c r="L135" s="2">
        <f t="shared" si="76"/>
        <v>57.45454545454545</v>
      </c>
      <c r="M135" s="2">
        <f t="shared" si="77"/>
        <v>52.666666666666664</v>
      </c>
      <c r="N135" s="2">
        <f t="shared" si="78"/>
        <v>48.61538461538461</v>
      </c>
      <c r="O135" s="2">
        <f t="shared" si="79"/>
        <v>45.142857142857146</v>
      </c>
      <c r="P135" s="2">
        <f t="shared" si="80"/>
        <v>42.13333333333333</v>
      </c>
      <c r="Q135" s="2">
        <f t="shared" si="81"/>
        <v>39.5</v>
      </c>
    </row>
    <row r="136" spans="1:17" ht="12.75">
      <c r="A136" s="7">
        <f>60/26</f>
        <v>2.3076923076923075</v>
      </c>
      <c r="B136" s="8">
        <v>548</v>
      </c>
      <c r="C136" s="2">
        <f t="shared" si="67"/>
        <v>274</v>
      </c>
      <c r="D136" s="2">
        <f t="shared" si="68"/>
        <v>182.66666666666666</v>
      </c>
      <c r="E136" s="2">
        <f t="shared" si="69"/>
        <v>137</v>
      </c>
      <c r="F136" s="2">
        <f t="shared" si="70"/>
        <v>109.6</v>
      </c>
      <c r="G136" s="2">
        <f t="shared" si="71"/>
        <v>91.33333333333333</v>
      </c>
      <c r="H136" s="2">
        <f t="shared" si="72"/>
        <v>78.28571428571429</v>
      </c>
      <c r="I136" s="2">
        <f t="shared" si="73"/>
        <v>68.5</v>
      </c>
      <c r="J136" s="2">
        <f t="shared" si="74"/>
        <v>60.888888888888886</v>
      </c>
      <c r="K136" s="2">
        <f t="shared" si="75"/>
        <v>54.8</v>
      </c>
      <c r="L136" s="2">
        <f t="shared" si="76"/>
        <v>49.81818181818182</v>
      </c>
      <c r="M136" s="2">
        <f t="shared" si="77"/>
        <v>45.666666666666664</v>
      </c>
      <c r="N136" s="2">
        <f t="shared" si="78"/>
        <v>42.15384615384615</v>
      </c>
      <c r="O136" s="2">
        <f t="shared" si="79"/>
        <v>39.142857142857146</v>
      </c>
      <c r="P136" s="2">
        <f t="shared" si="80"/>
        <v>36.53333333333333</v>
      </c>
      <c r="Q136" s="2">
        <f t="shared" si="81"/>
        <v>34.25</v>
      </c>
    </row>
    <row r="137" spans="1:17" ht="12.75">
      <c r="A137" s="7">
        <f>60/22</f>
        <v>2.727272727272727</v>
      </c>
      <c r="B137" s="8">
        <v>463</v>
      </c>
      <c r="C137" s="2">
        <f t="shared" si="67"/>
        <v>231.5</v>
      </c>
      <c r="D137" s="2">
        <f t="shared" si="68"/>
        <v>154.33333333333334</v>
      </c>
      <c r="E137" s="2">
        <f t="shared" si="69"/>
        <v>115.75</v>
      </c>
      <c r="F137" s="2">
        <f t="shared" si="70"/>
        <v>92.6</v>
      </c>
      <c r="G137" s="2">
        <f t="shared" si="71"/>
        <v>77.16666666666667</v>
      </c>
      <c r="H137" s="2">
        <f t="shared" si="72"/>
        <v>66.14285714285714</v>
      </c>
      <c r="I137" s="2">
        <f t="shared" si="73"/>
        <v>57.875</v>
      </c>
      <c r="J137" s="2">
        <f t="shared" si="74"/>
        <v>51.44444444444444</v>
      </c>
      <c r="K137" s="2">
        <f t="shared" si="75"/>
        <v>46.3</v>
      </c>
      <c r="L137" s="2">
        <f t="shared" si="76"/>
        <v>42.09090909090909</v>
      </c>
      <c r="M137" s="2">
        <f t="shared" si="77"/>
        <v>38.583333333333336</v>
      </c>
      <c r="N137" s="2">
        <f t="shared" si="78"/>
        <v>35.61538461538461</v>
      </c>
      <c r="O137" s="2">
        <f t="shared" si="79"/>
        <v>33.07142857142857</v>
      </c>
      <c r="P137" s="2">
        <f t="shared" si="80"/>
        <v>30.866666666666667</v>
      </c>
      <c r="Q137" s="2">
        <f t="shared" si="81"/>
        <v>28.9375</v>
      </c>
    </row>
    <row r="138" spans="1:17" ht="12.75">
      <c r="A138" s="7">
        <f>60/20</f>
        <v>3</v>
      </c>
      <c r="B138" s="8">
        <v>421</v>
      </c>
      <c r="C138" s="2">
        <f t="shared" si="67"/>
        <v>210.5</v>
      </c>
      <c r="D138" s="2">
        <f t="shared" si="68"/>
        <v>140.33333333333334</v>
      </c>
      <c r="E138" s="2">
        <f t="shared" si="69"/>
        <v>105.25</v>
      </c>
      <c r="F138" s="2">
        <f t="shared" si="70"/>
        <v>84.2</v>
      </c>
      <c r="G138" s="2">
        <f t="shared" si="71"/>
        <v>70.16666666666667</v>
      </c>
      <c r="H138" s="2">
        <f t="shared" si="72"/>
        <v>60.142857142857146</v>
      </c>
      <c r="I138" s="2">
        <f t="shared" si="73"/>
        <v>52.625</v>
      </c>
      <c r="J138" s="2">
        <f t="shared" si="74"/>
        <v>46.77777777777778</v>
      </c>
      <c r="K138" s="2">
        <f t="shared" si="75"/>
        <v>42.1</v>
      </c>
      <c r="L138" s="2">
        <f t="shared" si="76"/>
        <v>38.27272727272727</v>
      </c>
      <c r="M138" s="2">
        <f t="shared" si="77"/>
        <v>35.083333333333336</v>
      </c>
      <c r="N138" s="2">
        <f t="shared" si="78"/>
        <v>32.38461538461539</v>
      </c>
      <c r="O138" s="2">
        <f t="shared" si="79"/>
        <v>30.071428571428573</v>
      </c>
      <c r="P138" s="2">
        <f t="shared" si="80"/>
        <v>28.066666666666666</v>
      </c>
      <c r="Q138" s="2">
        <f t="shared" si="81"/>
        <v>26.3125</v>
      </c>
    </row>
    <row r="139" spans="1:17" ht="12.75">
      <c r="A139" s="7">
        <f>60/18</f>
        <v>3.3333333333333335</v>
      </c>
      <c r="B139" s="8">
        <v>379</v>
      </c>
      <c r="C139" s="2">
        <f t="shared" si="67"/>
        <v>189.5</v>
      </c>
      <c r="D139" s="2">
        <f t="shared" si="68"/>
        <v>126.33333333333333</v>
      </c>
      <c r="E139" s="2">
        <f t="shared" si="69"/>
        <v>94.75</v>
      </c>
      <c r="F139" s="2">
        <f t="shared" si="70"/>
        <v>75.8</v>
      </c>
      <c r="G139" s="2">
        <f t="shared" si="71"/>
        <v>63.166666666666664</v>
      </c>
      <c r="H139" s="2">
        <f t="shared" si="72"/>
        <v>54.142857142857146</v>
      </c>
      <c r="I139" s="2">
        <f t="shared" si="73"/>
        <v>47.375</v>
      </c>
      <c r="J139" s="2">
        <f t="shared" si="74"/>
        <v>42.111111111111114</v>
      </c>
      <c r="K139" s="2">
        <f t="shared" si="75"/>
        <v>37.9</v>
      </c>
      <c r="L139" s="2">
        <f t="shared" si="76"/>
        <v>34.45454545454545</v>
      </c>
      <c r="M139" s="2">
        <f t="shared" si="77"/>
        <v>31.583333333333332</v>
      </c>
      <c r="N139" s="2">
        <f t="shared" si="78"/>
        <v>29.153846153846153</v>
      </c>
      <c r="O139" s="2">
        <f t="shared" si="79"/>
        <v>27.071428571428573</v>
      </c>
      <c r="P139" s="2">
        <f t="shared" si="80"/>
        <v>25.266666666666666</v>
      </c>
      <c r="Q139" s="2">
        <f t="shared" si="81"/>
        <v>23.6875</v>
      </c>
    </row>
    <row r="140" spans="1:17" ht="12.75">
      <c r="A140" s="7">
        <f>60/16</f>
        <v>3.75</v>
      </c>
      <c r="B140" s="8">
        <v>337</v>
      </c>
      <c r="C140" s="2">
        <f t="shared" si="67"/>
        <v>168.5</v>
      </c>
      <c r="D140" s="2">
        <f t="shared" si="68"/>
        <v>112.33333333333333</v>
      </c>
      <c r="E140" s="2">
        <f t="shared" si="69"/>
        <v>84.25</v>
      </c>
      <c r="F140" s="2">
        <f t="shared" si="70"/>
        <v>67.4</v>
      </c>
      <c r="G140" s="2">
        <f t="shared" si="71"/>
        <v>56.166666666666664</v>
      </c>
      <c r="H140" s="2">
        <f t="shared" si="72"/>
        <v>48.142857142857146</v>
      </c>
      <c r="I140" s="2">
        <f t="shared" si="73"/>
        <v>42.125</v>
      </c>
      <c r="J140" s="2">
        <f t="shared" si="74"/>
        <v>37.44444444444444</v>
      </c>
      <c r="K140" s="2">
        <f t="shared" si="75"/>
        <v>33.7</v>
      </c>
      <c r="L140" s="2">
        <f t="shared" si="76"/>
        <v>30.636363636363637</v>
      </c>
      <c r="M140" s="2">
        <f t="shared" si="77"/>
        <v>28.083333333333332</v>
      </c>
      <c r="N140" s="2">
        <f t="shared" si="78"/>
        <v>25.923076923076923</v>
      </c>
      <c r="O140" s="2">
        <f t="shared" si="79"/>
        <v>24.071428571428573</v>
      </c>
      <c r="P140" s="2">
        <f t="shared" si="80"/>
        <v>22.466666666666665</v>
      </c>
      <c r="Q140" s="1">
        <f t="shared" si="81"/>
        <v>21.0625</v>
      </c>
    </row>
    <row r="141" spans="1:17" ht="12.75">
      <c r="A141" s="7">
        <f>60/14</f>
        <v>4.285714285714286</v>
      </c>
      <c r="B141" s="8">
        <v>295</v>
      </c>
      <c r="C141" s="2">
        <f t="shared" si="67"/>
        <v>147.5</v>
      </c>
      <c r="D141" s="2">
        <f t="shared" si="68"/>
        <v>98.33333333333333</v>
      </c>
      <c r="E141" s="2">
        <f t="shared" si="69"/>
        <v>73.75</v>
      </c>
      <c r="F141" s="2">
        <f t="shared" si="70"/>
        <v>59</v>
      </c>
      <c r="G141" s="2">
        <f t="shared" si="71"/>
        <v>49.166666666666664</v>
      </c>
      <c r="H141" s="2">
        <f t="shared" si="72"/>
        <v>42.142857142857146</v>
      </c>
      <c r="I141" s="2">
        <f t="shared" si="73"/>
        <v>36.875</v>
      </c>
      <c r="J141" s="2">
        <f t="shared" si="74"/>
        <v>32.77777777777778</v>
      </c>
      <c r="K141" s="2">
        <f t="shared" si="75"/>
        <v>29.5</v>
      </c>
      <c r="L141" s="2">
        <f t="shared" si="76"/>
        <v>26.818181818181817</v>
      </c>
      <c r="M141" s="2">
        <f t="shared" si="77"/>
        <v>24.583333333333332</v>
      </c>
      <c r="N141" s="2">
        <f t="shared" si="78"/>
        <v>22.692307692307693</v>
      </c>
      <c r="O141" s="1">
        <f t="shared" si="79"/>
        <v>21.071428571428573</v>
      </c>
      <c r="P141" s="2"/>
      <c r="Q141" s="2"/>
    </row>
    <row r="142" spans="1:17" ht="12.75">
      <c r="A142" s="7">
        <f>60/12</f>
        <v>5</v>
      </c>
      <c r="B142" s="8">
        <v>253</v>
      </c>
      <c r="C142" s="2">
        <f t="shared" si="67"/>
        <v>126.5</v>
      </c>
      <c r="D142" s="2">
        <f t="shared" si="68"/>
        <v>84.33333333333333</v>
      </c>
      <c r="E142" s="2">
        <f t="shared" si="69"/>
        <v>63.25</v>
      </c>
      <c r="F142" s="2">
        <f t="shared" si="70"/>
        <v>50.6</v>
      </c>
      <c r="G142" s="2">
        <f t="shared" si="71"/>
        <v>42.166666666666664</v>
      </c>
      <c r="H142" s="2">
        <f t="shared" si="72"/>
        <v>36.142857142857146</v>
      </c>
      <c r="I142" s="2">
        <f t="shared" si="73"/>
        <v>31.625</v>
      </c>
      <c r="J142" s="2">
        <f t="shared" si="74"/>
        <v>28.11111111111111</v>
      </c>
      <c r="K142" s="2">
        <f t="shared" si="75"/>
        <v>25.3</v>
      </c>
      <c r="L142" s="2">
        <f t="shared" si="76"/>
        <v>23</v>
      </c>
      <c r="M142" s="1">
        <f t="shared" si="77"/>
        <v>21.083333333333332</v>
      </c>
      <c r="N142" s="2"/>
      <c r="O142" s="2"/>
      <c r="P142" s="2"/>
      <c r="Q142" s="2"/>
    </row>
    <row r="143" spans="1:17" ht="12.75">
      <c r="A143" s="7">
        <f>60/10</f>
        <v>6</v>
      </c>
      <c r="B143" s="8">
        <v>211</v>
      </c>
      <c r="C143" s="2">
        <f t="shared" si="67"/>
        <v>105.5</v>
      </c>
      <c r="D143" s="2">
        <f t="shared" si="68"/>
        <v>70.33333333333333</v>
      </c>
      <c r="E143" s="2">
        <f t="shared" si="69"/>
        <v>52.75</v>
      </c>
      <c r="F143" s="2">
        <f t="shared" si="70"/>
        <v>42.2</v>
      </c>
      <c r="G143" s="2">
        <f t="shared" si="71"/>
        <v>35.166666666666664</v>
      </c>
      <c r="H143" s="2">
        <f t="shared" si="72"/>
        <v>30.142857142857142</v>
      </c>
      <c r="I143" s="2">
        <f t="shared" si="73"/>
        <v>26.375</v>
      </c>
      <c r="J143" s="2">
        <f t="shared" si="74"/>
        <v>23.444444444444443</v>
      </c>
      <c r="K143" s="1">
        <f t="shared" si="75"/>
        <v>21.1</v>
      </c>
      <c r="L143" s="2"/>
      <c r="M143" s="2"/>
      <c r="N143" s="2"/>
      <c r="O143" s="2"/>
      <c r="P143" s="2"/>
      <c r="Q143" s="2"/>
    </row>
    <row r="144" spans="1:17" ht="12.75">
      <c r="A144" s="7">
        <f>60/8</f>
        <v>7.5</v>
      </c>
      <c r="B144" s="8">
        <v>169</v>
      </c>
      <c r="C144" s="2">
        <f t="shared" si="67"/>
        <v>84.5</v>
      </c>
      <c r="D144" s="2">
        <f t="shared" si="68"/>
        <v>56.333333333333336</v>
      </c>
      <c r="E144" s="2">
        <f t="shared" si="69"/>
        <v>42.25</v>
      </c>
      <c r="F144" s="2">
        <f t="shared" si="70"/>
        <v>33.8</v>
      </c>
      <c r="G144" s="2">
        <f t="shared" si="71"/>
        <v>28.166666666666668</v>
      </c>
      <c r="H144" s="2">
        <f t="shared" si="72"/>
        <v>24.142857142857142</v>
      </c>
      <c r="I144" s="1">
        <f t="shared" si="73"/>
        <v>21.125</v>
      </c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7">
        <v>10</v>
      </c>
      <c r="B145" s="8">
        <v>126</v>
      </c>
      <c r="C145" s="2">
        <f t="shared" si="67"/>
        <v>63</v>
      </c>
      <c r="D145" s="2">
        <f t="shared" si="68"/>
        <v>42</v>
      </c>
      <c r="E145" s="2">
        <f t="shared" si="69"/>
        <v>31.5</v>
      </c>
      <c r="F145" s="2">
        <f t="shared" si="70"/>
        <v>25.2</v>
      </c>
      <c r="G145" s="2">
        <f t="shared" si="71"/>
        <v>21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7">
        <f>60/4</f>
        <v>15</v>
      </c>
      <c r="B146" s="8">
        <v>84</v>
      </c>
      <c r="C146" s="2">
        <f t="shared" si="67"/>
        <v>42</v>
      </c>
      <c r="D146" s="2">
        <f t="shared" si="68"/>
        <v>28</v>
      </c>
      <c r="E146" s="2">
        <f t="shared" si="69"/>
        <v>21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7">
        <f>60/3</f>
        <v>20</v>
      </c>
      <c r="B147" s="8">
        <v>63</v>
      </c>
      <c r="C147" s="2">
        <f t="shared" si="67"/>
        <v>31.5</v>
      </c>
      <c r="D147" s="2">
        <f t="shared" si="68"/>
        <v>21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7">
        <f>60/2</f>
        <v>30</v>
      </c>
      <c r="B148" s="8">
        <v>42</v>
      </c>
      <c r="C148" s="2">
        <f t="shared" si="67"/>
        <v>21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7">
        <f>60/1</f>
        <v>60</v>
      </c>
      <c r="B149" s="8">
        <v>21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1" ht="12.75">
      <c r="A151" t="s">
        <v>26</v>
      </c>
    </row>
    <row r="152" ht="12.75">
      <c r="A152" t="s">
        <v>24</v>
      </c>
    </row>
    <row r="153" ht="12.75">
      <c r="A153" t="s">
        <v>34</v>
      </c>
    </row>
  </sheetData>
  <mergeCells count="5">
    <mergeCell ref="B121:Q121"/>
    <mergeCell ref="B1:Q1"/>
    <mergeCell ref="B31:Q31"/>
    <mergeCell ref="B61:Q61"/>
    <mergeCell ref="B91:Q91"/>
  </mergeCells>
  <printOptions/>
  <pageMargins left="0.75" right="0.75" top="1" bottom="1" header="0.5" footer="0.5"/>
  <pageSetup fitToHeight="9" fitToWidth="1" horizontalDpi="600" verticalDpi="600" orientation="landscape" scale="86" r:id="rId1"/>
  <rowBreaks count="2" manualBreakCount="2">
    <brk id="29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C3" sqref="C3"/>
    </sheetView>
  </sheetViews>
  <sheetFormatPr defaultColWidth="9.140625" defaultRowHeight="12.75"/>
  <cols>
    <col min="1" max="1" width="15.28125" style="0" customWidth="1"/>
  </cols>
  <sheetData>
    <row r="1" spans="2:6" ht="12.75">
      <c r="B1" t="s">
        <v>28</v>
      </c>
      <c r="C1" t="s">
        <v>29</v>
      </c>
      <c r="D1" t="s">
        <v>30</v>
      </c>
      <c r="E1" t="s">
        <v>31</v>
      </c>
      <c r="F1" t="s">
        <v>32</v>
      </c>
    </row>
    <row r="2" ht="12.75">
      <c r="A2" t="s">
        <v>27</v>
      </c>
    </row>
    <row r="3" spans="1:2" ht="12.75">
      <c r="A3">
        <v>1</v>
      </c>
      <c r="B3" t="s">
        <v>33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8" ht="12.75">
      <c r="A8">
        <v>6</v>
      </c>
    </row>
    <row r="9" ht="12.75">
      <c r="A9">
        <v>7</v>
      </c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</dc:creator>
  <cp:keywords/>
  <dc:description/>
  <cp:lastModifiedBy>Jeff Held</cp:lastModifiedBy>
  <cp:lastPrinted>2002-01-29T16:17:02Z</cp:lastPrinted>
  <dcterms:created xsi:type="dcterms:W3CDTF">2001-10-18T21:51:40Z</dcterms:created>
  <dcterms:modified xsi:type="dcterms:W3CDTF">2002-01-30T16:32:54Z</dcterms:modified>
  <cp:category/>
  <cp:version/>
  <cp:contentType/>
  <cp:contentStatus/>
</cp:coreProperties>
</file>